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80" windowHeight="11145"/>
  </bookViews>
  <sheets>
    <sheet name="Управление образования " sheetId="6" r:id="rId1"/>
  </sheets>
  <externalReferences>
    <externalReference r:id="rId2"/>
    <externalReference r:id="rId3"/>
  </externalReferences>
  <definedNames>
    <definedName name="_xlnm.Print_Titles" localSheetId="0">'Управление образования '!$7:$10</definedName>
    <definedName name="_xlnm.Print_Area" localSheetId="0">'Управление образования '!$A$1:$Z$225</definedName>
  </definedNames>
  <calcPr calcId="145621"/>
</workbook>
</file>

<file path=xl/calcChain.xml><?xml version="1.0" encoding="utf-8"?>
<calcChain xmlns="http://schemas.openxmlformats.org/spreadsheetml/2006/main">
  <c r="K141" i="6" l="1"/>
  <c r="K140" i="6"/>
  <c r="K30" i="6"/>
  <c r="E29" i="6"/>
  <c r="E30" i="6" s="1"/>
  <c r="D29" i="6"/>
  <c r="D30" i="6" s="1"/>
  <c r="M138" i="6"/>
  <c r="N138" i="6"/>
  <c r="L138" i="6"/>
  <c r="L171" i="6"/>
  <c r="K171" i="6"/>
  <c r="N170" i="6"/>
  <c r="M170" i="6"/>
  <c r="M157" i="6"/>
  <c r="N157" i="6"/>
  <c r="K117" i="6"/>
  <c r="N116" i="6"/>
  <c r="M116" i="6"/>
  <c r="L116" i="6"/>
  <c r="M74" i="6"/>
  <c r="N74" i="6"/>
  <c r="L74" i="6"/>
  <c r="K74" i="6" s="1"/>
  <c r="K75" i="6"/>
  <c r="K77" i="6"/>
  <c r="K47" i="6"/>
  <c r="L96" i="6"/>
  <c r="K98" i="6"/>
  <c r="K218" i="6"/>
  <c r="N217" i="6"/>
  <c r="M217" i="6"/>
  <c r="L187" i="6"/>
  <c r="K187" i="6"/>
  <c r="L178" i="6"/>
  <c r="L177" i="6"/>
  <c r="N164" i="6"/>
  <c r="M164" i="6"/>
  <c r="L164" i="6"/>
  <c r="K164" i="6"/>
  <c r="M128" i="6"/>
  <c r="L128" i="6"/>
  <c r="M114" i="6"/>
  <c r="N114" i="6"/>
  <c r="L114" i="6"/>
  <c r="L113" i="6"/>
  <c r="L112" i="6" s="1"/>
  <c r="N96" i="6"/>
  <c r="M96" i="6"/>
  <c r="K96" i="6"/>
  <c r="N91" i="6"/>
  <c r="M91" i="6"/>
  <c r="L91" i="6"/>
  <c r="N86" i="6"/>
  <c r="M86" i="6"/>
  <c r="M57" i="6"/>
  <c r="L58" i="6"/>
  <c r="K58" i="6"/>
  <c r="N51" i="6"/>
  <c r="L51" i="6"/>
  <c r="K25" i="6"/>
  <c r="L68" i="6"/>
  <c r="L62" i="6"/>
  <c r="N128" i="6"/>
  <c r="M62" i="6"/>
  <c r="N62" i="6"/>
  <c r="K64" i="6"/>
  <c r="N13" i="6"/>
  <c r="K18" i="6"/>
  <c r="K19" i="6"/>
  <c r="M20" i="6"/>
  <c r="N46" i="6"/>
  <c r="M46" i="6"/>
  <c r="M51" i="6"/>
  <c r="N57" i="6"/>
  <c r="K63" i="6"/>
  <c r="N68" i="6"/>
  <c r="K68" i="6"/>
  <c r="M68" i="6"/>
  <c r="N212" i="6"/>
  <c r="M212" i="6"/>
  <c r="L212" i="6"/>
  <c r="E18" i="6"/>
  <c r="D18" i="6"/>
  <c r="N177" i="6"/>
  <c r="M177" i="6"/>
  <c r="N112" i="6"/>
  <c r="M112" i="6"/>
  <c r="L158" i="6"/>
  <c r="L157" i="6"/>
  <c r="E23" i="6"/>
  <c r="D23" i="6"/>
  <c r="D24" i="6" s="1"/>
  <c r="D25" i="6" s="1"/>
  <c r="E19" i="6"/>
  <c r="D19" i="6"/>
  <c r="K213" i="6"/>
  <c r="K69" i="6"/>
  <c r="K52" i="6"/>
  <c r="L46" i="6"/>
  <c r="L170" i="6"/>
  <c r="K170" i="6"/>
  <c r="K203" i="6"/>
  <c r="L202" i="6"/>
  <c r="L217" i="6"/>
  <c r="K212" i="6"/>
  <c r="M185" i="6"/>
  <c r="N202" i="6"/>
  <c r="K129" i="6"/>
  <c r="K186" i="6"/>
  <c r="K165" i="6"/>
  <c r="K87" i="6"/>
  <c r="K143" i="6"/>
  <c r="K139" i="6"/>
  <c r="N185" i="6"/>
  <c r="K205" i="6"/>
  <c r="K142" i="6"/>
  <c r="K92" i="6"/>
  <c r="K76" i="6"/>
  <c r="K15" i="6"/>
  <c r="K97" i="6"/>
  <c r="L86" i="6"/>
  <c r="K86" i="6" s="1"/>
  <c r="K91" i="6"/>
  <c r="K22" i="6"/>
  <c r="N20" i="6"/>
  <c r="N222" i="6"/>
  <c r="N224" i="6" s="1"/>
  <c r="L13" i="6"/>
  <c r="K24" i="6"/>
  <c r="M13" i="6"/>
  <c r="K114" i="6"/>
  <c r="K23" i="6"/>
  <c r="K115" i="6"/>
  <c r="L20" i="6"/>
  <c r="K20" i="6" s="1"/>
  <c r="M202" i="6"/>
  <c r="K13" i="6"/>
  <c r="K138" i="6"/>
  <c r="K116" i="6"/>
  <c r="K51" i="6"/>
  <c r="K128" i="6"/>
  <c r="L185" i="6"/>
  <c r="K185" i="6"/>
  <c r="L57" i="6"/>
  <c r="K57" i="6" s="1"/>
  <c r="K46" i="6"/>
  <c r="K62" i="6"/>
  <c r="K202" i="6"/>
  <c r="M222" i="6"/>
  <c r="M224" i="6" s="1"/>
  <c r="K113" i="6"/>
  <c r="K217" i="6"/>
  <c r="K178" i="6"/>
  <c r="K177" i="6"/>
  <c r="K157" i="6"/>
  <c r="K112" i="6" l="1"/>
  <c r="L222" i="6"/>
  <c r="L224" i="6" l="1"/>
  <c r="K222" i="6"/>
</calcChain>
</file>

<file path=xl/sharedStrings.xml><?xml version="1.0" encoding="utf-8"?>
<sst xmlns="http://schemas.openxmlformats.org/spreadsheetml/2006/main" count="1191" uniqueCount="367">
  <si>
    <t>Дата</t>
  </si>
  <si>
    <t>Код субсидии (ПФХД)</t>
  </si>
  <si>
    <t>№</t>
  </si>
  <si>
    <t>Наименование основного мероприятия, контрольного события программы</t>
  </si>
  <si>
    <t>Ответственный руководитель, заместитель руководителя ОМСУ (Ф.И.О., должность)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</si>
  <si>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</si>
  <si>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</si>
  <si>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</si>
  <si>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Всего:</t>
  </si>
  <si>
    <t>График реализации (месяц/квартал)</t>
  </si>
  <si>
    <t>v</t>
  </si>
  <si>
    <t>Статус контрольного события</t>
  </si>
  <si>
    <t>КЦСР,                                               Доп. ФК</t>
  </si>
  <si>
    <t>Объем ресурсного обеспечения, руб.</t>
  </si>
  <si>
    <t>в том числе</t>
  </si>
  <si>
    <t>Контрольное событие 8</t>
  </si>
  <si>
    <t>Контрольное событие 10</t>
  </si>
  <si>
    <t>1.1.1.</t>
  </si>
  <si>
    <t>1.1.2.</t>
  </si>
  <si>
    <t>2.1.1.</t>
  </si>
  <si>
    <t>3.1.1.</t>
  </si>
  <si>
    <t>Ответственное структурное подразделение ОМСУ (отраслевой (функциональный) орган администрации МОМР "Троицко-Печорский")</t>
  </si>
  <si>
    <t>Реализация в полном объёме образовательными организациями основных общеобразовательных программ</t>
  </si>
  <si>
    <t>Управление образования АМР «Троицко – Печорский»</t>
  </si>
  <si>
    <t xml:space="preserve">Основное мероприятие. Оказание муниципальных услуг организациями  дошкольного образования                      </t>
  </si>
  <si>
    <t>Составление плана - графика прохождения педагогами курсов повышения квалификации</t>
  </si>
  <si>
    <t xml:space="preserve">Исполнение ДОО муниципального задания </t>
  </si>
  <si>
    <t xml:space="preserve">Основное мероприятие.
Оказание муниципальных услуг общеобразовательными организациями
</t>
  </si>
  <si>
    <t xml:space="preserve">Исполнение ОО муниципального задания </t>
  </si>
  <si>
    <t>исполнение муниципального задания ОО в полном объёме</t>
  </si>
  <si>
    <t>Обеспечение качественной подготовки выпускников к государственной итоговой аттестации.</t>
  </si>
  <si>
    <t>Увеличение доли выпускников  муниципальных общеобразовательных  организаций,  сдавших   единый государственный   экзамен</t>
  </si>
  <si>
    <t>Основное мероприятие. Организация досуговой деятельности  с обучающимися и воспитанниками</t>
  </si>
  <si>
    <t>Увеличение количества детей, занятых досуговой деятельностью.</t>
  </si>
  <si>
    <t>Организационное сопровождение орагнизации итоговой аттестации</t>
  </si>
  <si>
    <t>Обеспечение выплаты материальной поддержки молодым специалистам - педагогам</t>
  </si>
  <si>
    <t>100% льгота по оплате за присмотр и уход за детьми в образовательной дошкольной организации</t>
  </si>
  <si>
    <t xml:space="preserve">Соответствие материально-технической базы современным требованиям. </t>
  </si>
  <si>
    <t>Укрепление материально - технической базы ОО</t>
  </si>
  <si>
    <t>Увеличение количества ОО, материально- техническая база которых соответствует современным требованиям</t>
  </si>
  <si>
    <t>100% охват обучающихся 1-4 классов питанием</t>
  </si>
  <si>
    <t>Обеспечение бесплатного питания обучающимся 1-4 классов</t>
  </si>
  <si>
    <t>Контрольное событие 13.</t>
  </si>
  <si>
    <t>Увеличение количества обучающихся 7-18 лет, принимающих участие в районных, республиканских очных и заочных мероприятиях</t>
  </si>
  <si>
    <t>Поощрение обучающихся участием в Новогодних елках различных уровней</t>
  </si>
  <si>
    <t>Контрольное событие 14.</t>
  </si>
  <si>
    <t>Основное мероприятие.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образования.</t>
  </si>
  <si>
    <t>Увеличение числа образовательных организаций, соответствующих современным требованиям.</t>
  </si>
  <si>
    <t>100% предоставление компенсации родителям (законным представителям) платы за присмотр и уход за детьми, посещающими образовательные организации МР «Троицко – Печорский», реализующие образовательную программу дошкольного образования.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</si>
  <si>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МР «Троицко – Печорский», реализующие образовательную программу дошкольного образования.</t>
  </si>
  <si>
    <t>100% предоставление услуг педагогическим работникам муниципальных образовательных организаций.</t>
  </si>
  <si>
    <t>Выплата педагогическим работникам льготы по оплате жилого помещения и коммунальных услуг</t>
  </si>
  <si>
    <t>Основное мероприятие. Развитие профессионального мастерства педагогов  образовательных организаций</t>
  </si>
  <si>
    <t>Увеличение педагогических работников, прошедших аттестацию на высшую и первую квалификационные категории и соответствие занимаемой должности, от общего количества педработников.</t>
  </si>
  <si>
    <t>Создание условий для развития профессионального мастерства педагогов</t>
  </si>
  <si>
    <t>Увеличение количества педагогов, представивших опыт работы на различных уровнях и участвующих в профессиональныхконкурсов. Доля педагогических работников, прошедших аттестацию на высшую и первую квалификационные категории и соответствие занимаемой должности, от общего количества педработников.</t>
  </si>
  <si>
    <t>Контрольное событие 17</t>
  </si>
  <si>
    <t>использование финансовых средств в полном объёме, выделенных на проведение ремонтных работ</t>
  </si>
  <si>
    <t>Осуществление подвоза необходимых строительных материалов</t>
  </si>
  <si>
    <t>Основное мероприятие. Оказание муниципальных услуг организациями дополнительного образования</t>
  </si>
  <si>
    <t>Увеличение количества детей, охваченных образовательными программами дополнительного образования в общей численности детей и молодежи в возрасте 5-18 лет.</t>
  </si>
  <si>
    <t>Контрольное событие 18</t>
  </si>
  <si>
    <t>Контрольное событие 19</t>
  </si>
  <si>
    <t>100%  педагогических работников дополнительного образования, указанных в плане -графике, прошли повышение квалификации или профессиональную переподготовку</t>
  </si>
  <si>
    <t xml:space="preserve">Основное мероприятие.
Укрепление материально-технической базы и создание безопасных условий в муниципальных образовательных организациях
</t>
  </si>
  <si>
    <t>Контрольное событие 20</t>
  </si>
  <si>
    <t xml:space="preserve">Основное мероприятие:Организация трудоустройства обучающихся. </t>
  </si>
  <si>
    <t>Выполнение  показатлей  охвата  трудоустройтсвом  несорвершенолетних граждан. Своевременная выплата заработной платы.</t>
  </si>
  <si>
    <t xml:space="preserve">Организация работы по  оплате труда обучающихся </t>
  </si>
  <si>
    <t xml:space="preserve"> Удельный вес населения в возрасте от 14 до 18 лет трудоустроенных в каникулярный период от (от установленной квоты)  100% освоение выделенных средств по иным субсидиям.</t>
  </si>
  <si>
    <t>Удельный вес детей приоритетных категорий охваченных оздоровлением  от общего количества детей данной категории.</t>
  </si>
  <si>
    <t>Контрольное событие 21</t>
  </si>
  <si>
    <t>Контрольное событие 22</t>
  </si>
  <si>
    <t>Контрольное событие 23</t>
  </si>
  <si>
    <t>Контрольное событие 24</t>
  </si>
  <si>
    <t xml:space="preserve">Основное мероприятие.
Обеспечение деятельности подведомственных учреждений.
</t>
  </si>
  <si>
    <t>100% исполнение выделенного финансирования на реализацию мероприятий Программы на муниципальном уровне.</t>
  </si>
  <si>
    <t>Обеспечение деятельности подведомтсвенных учреждений</t>
  </si>
  <si>
    <t>100% сполнение выделенного финансирования на реализацию мероприятий Программы на муниципальном уровне.</t>
  </si>
  <si>
    <t>Приобретение необходимой продукции для обработки документации</t>
  </si>
  <si>
    <t>Контрольное событие 25</t>
  </si>
  <si>
    <t>Контрольное событие 26</t>
  </si>
  <si>
    <t>Контрольное событие 27</t>
  </si>
  <si>
    <t>Исполнение муниципального задания ДОО в полном объёме</t>
  </si>
  <si>
    <t>5</t>
  </si>
  <si>
    <t>Отдел промышленности, сторительства и ЖКХ администрации муниципального района "Троицко-Печорский"</t>
  </si>
  <si>
    <t>04.1.0411; 04.1.7202.</t>
  </si>
  <si>
    <t>1.2.1.</t>
  </si>
  <si>
    <t>1.2.2.</t>
  </si>
  <si>
    <t>1.3.1.</t>
  </si>
  <si>
    <t>1.3.2.</t>
  </si>
  <si>
    <t>обновление кадрового состава педагогов  образовательных организаций</t>
  </si>
  <si>
    <t>2.2.1.</t>
  </si>
  <si>
    <t>Подпрограмма 1. «Развитие системы дошкольного и общего образования»</t>
  </si>
  <si>
    <r>
      <t>Подпрограмма 2.   «Дополнительное образование»</t>
    </r>
    <r>
      <rPr>
        <b/>
        <sz val="10"/>
        <color indexed="8"/>
        <rFont val="Calibri"/>
        <family val="2"/>
        <charset val="204"/>
      </rPr>
      <t xml:space="preserve">
</t>
    </r>
  </si>
  <si>
    <t>Подпрограмма 3. «Оздоровление, отдых детей и трудоустройство подростков»</t>
  </si>
  <si>
    <t xml:space="preserve">Подпрограмма 4. «Обеспечение реализации муниципальной программы»
</t>
  </si>
  <si>
    <t>Итого по программе</t>
  </si>
  <si>
    <t>Выплачена материальная поддержка молодым специалистам</t>
  </si>
  <si>
    <t xml:space="preserve"> Увеличится доля выпускников 11 (12) классов, получивших аттестат о среднем общем образовании</t>
  </si>
  <si>
    <t>100% ОО  приняты к новому учебному году</t>
  </si>
  <si>
    <t>100%  обучающихся 1-4 классов охвачены питанием</t>
  </si>
  <si>
    <t>Исполнено постановление "О поддержке одарённых и талантливых детей и молодёжи на территории МР "Троицко - Печорский"</t>
  </si>
  <si>
    <t>Уменьшится количество образовательных организаций, которые находятся в аварийном состоянии</t>
  </si>
  <si>
    <t>Выплачены педагогическим работникам льготы по оплате жилого помещения и коммунальных услуг</t>
  </si>
  <si>
    <t>Педагоги приняли участие в конкурсах профессионального мастерства, представили опыт работы на различных уровнях, прошли аттестацию на категорию</t>
  </si>
  <si>
    <t xml:space="preserve"> ОО  принята к новому учебному году без замечаний</t>
  </si>
  <si>
    <t xml:space="preserve">100% освоены денежные средства  муниципального бюджета 
</t>
  </si>
  <si>
    <t xml:space="preserve"> 100% выполнены  установленные показатели по охвату обучающихся </t>
  </si>
  <si>
    <t>Контрольное событие 28</t>
  </si>
  <si>
    <t xml:space="preserve">Показатели (индикаторя) Программы и подпрограмм исполнены на 100% </t>
  </si>
  <si>
    <t>100% исполнено выделенное финансирование на реализацию мероприятий Программы на муниципальном уровне.</t>
  </si>
  <si>
    <t>Контрольное событие 29</t>
  </si>
  <si>
    <t xml:space="preserve">100% освоены денежные средства  из различных источников финанисрованеия.   </t>
  </si>
  <si>
    <t>100% ОО выполнили установленные показатели по организованному отдыху и оздоровлению обучающихся</t>
  </si>
  <si>
    <t>Предоставлены 100% семей, имеющих детей - инвалидов дошкольного возраста,  льготы по выплате, взимаемой за присмотр и уход за детьми</t>
  </si>
  <si>
    <t xml:space="preserve">Увеличится количество обучающихся  5-18 лет, принимающих участие в районных, республиканских очных и заочных мероприятиях, от общего числа обучающихся 5-18 лет (в сравнении с предыдущим периодом). </t>
  </si>
  <si>
    <t>Контрольное событие 30</t>
  </si>
  <si>
    <t>Контрольное событие 31</t>
  </si>
  <si>
    <t xml:space="preserve">обеспечение населения  правом  на
получение качественного отдыха и оздоровления  детей в летний период
</t>
  </si>
  <si>
    <t>Выполнение показателей охвата обучающихся  отдыхом и оздоровлением  в летний период</t>
  </si>
  <si>
    <t xml:space="preserve">100% освоены денежные средства  из республиканского  бюджета </t>
  </si>
  <si>
    <t>Контрольное событие 32</t>
  </si>
  <si>
    <t>Основное  мероприятие.  Реализация  мер по привлечению специалистов для работы в учреждениях, финансируемых из бюджета муниципального района «Троицко – Печорский»</t>
  </si>
  <si>
    <r>
      <t xml:space="preserve">Основное мероприятие. </t>
    </r>
    <r>
      <rPr>
        <b/>
        <sz val="10"/>
        <rFont val="Times New Roman"/>
        <family val="1"/>
        <charset val="204"/>
      </rPr>
      <t>О</t>
    </r>
    <r>
      <rPr>
        <b/>
        <sz val="10"/>
        <color indexed="8"/>
        <rFont val="Times New Roman"/>
        <family val="1"/>
        <charset val="204"/>
      </rPr>
      <t xml:space="preserve">рганизация и проведении государственной итоговой аттестации обучающихся, освоивших образовательные программы основного общего и среднего общего образования на территории муниципального района «Троицко – Печорский».                         </t>
    </r>
  </si>
  <si>
    <t>Основное мероприятие. Поддержка одаренных и талантливых детей и молодежи на территории МР "Троицко-Печорский"</t>
  </si>
  <si>
    <t>Основное мероприятие. Строительство объектов социальной сферы в сельской местности</t>
  </si>
  <si>
    <t xml:space="preserve">Управление образования </t>
  </si>
  <si>
    <t>начальник Управления образования</t>
  </si>
  <si>
    <t xml:space="preserve"> начальник Управления образования</t>
  </si>
  <si>
    <t>100% исполнено муниципальное задание МУДО "ЦВР"</t>
  </si>
  <si>
    <t>Исполнение муниципального задания МУДО в полном объёме</t>
  </si>
  <si>
    <t xml:space="preserve">обеспечение населения  правом  на получение качественного дошкольного образования
</t>
  </si>
  <si>
    <t>Отсутствие педагогов, не прошедших своевременное повышение квалификации.</t>
  </si>
  <si>
    <t>Реализация ФГОС дошкольного  общего образования в дошкольных образовательных организациях</t>
  </si>
  <si>
    <t>100%  ДОО реализуют ФГОС</t>
  </si>
  <si>
    <t>Наличие ООП, соответветствующей требованиям ФГОС, на сайтах образовательных организаций</t>
  </si>
  <si>
    <t>Организация и проведение  районных конкурсов,обеспечение участия в  республиканских очных и заочных мероприяиях</t>
  </si>
  <si>
    <t>Обеспечение качественного проведения районных мероприятий для обучающихся, предоставление возможности принять участие в очных республиканских мероприятиях</t>
  </si>
  <si>
    <t>100% охват детей  сирот и детей-инвалидов, получающих льготы по оплате за присмотр и уходу в дошкольной образовательной организации</t>
  </si>
  <si>
    <t>Обеспечение участия обучающихся в Новогодних ёлках мцуниципального, республиканского, всероссийского уровней</t>
  </si>
  <si>
    <t>Увеличение количества обучающихся 7-18 лет, принимающих участие в районных, республиканских очных и заочных мероприятиях, от общего числа обучающихся 7-18 лет (в сравнении с предыдущим периодом).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</si>
  <si>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МР «Троицко – Печорский», реализующие образовательную программу дошкольного образования, в соответствии с Порядком</t>
  </si>
  <si>
    <t>Предоставлена компенсация   родителям (законным представителям) платы за присмотр и уход за детьми, посещающими образовательные организации МР «Троицко – Печорский», реализующие образовательную программу дошкольного образования, в соответствии с Порядком</t>
  </si>
  <si>
    <t>Предоставление 100% педагогам мер социальной поддержки.</t>
  </si>
  <si>
    <t>100%  педагогическим работникам МУДО предоставлена мера социальной поддержки.</t>
  </si>
  <si>
    <t>Контрольное событие 33</t>
  </si>
  <si>
    <t>Строительство обьектов социальной сферы в сельской местности</t>
  </si>
  <si>
    <t xml:space="preserve">Реализация народного проекта </t>
  </si>
  <si>
    <t>Использование финансовых средств, выделенных на реализацию проекта, в полном объёме</t>
  </si>
  <si>
    <t>Контрольное событие 34</t>
  </si>
  <si>
    <t xml:space="preserve">Основное  мероприятие. Социальная поддержка отдельных категорий обучающихся (воспитанников) образовательных организаций    
</t>
  </si>
  <si>
    <t>100% охват  обучающихся  1- 4 классов питанием</t>
  </si>
  <si>
    <t>достижение показателя заработной платы</t>
  </si>
  <si>
    <t>Выполнение запланированных мероприятий, направленных на повышение качества дополнительного образования</t>
  </si>
  <si>
    <t>100% выполнение мероприятий, направленных на качество дополнительного образования</t>
  </si>
  <si>
    <t xml:space="preserve">100% целевое освоение средств в рамках софинансирования расходных обязательств </t>
  </si>
  <si>
    <t>Контрольное событие 35</t>
  </si>
  <si>
    <t>Контрольное событие 36</t>
  </si>
  <si>
    <t>Контрольное событие 37</t>
  </si>
  <si>
    <t>04.1.26.73020</t>
  </si>
  <si>
    <t>04.1.27.73190</t>
  </si>
  <si>
    <t>04.2.22.73190</t>
  </si>
  <si>
    <t>04.4.11.04520</t>
  </si>
  <si>
    <t>04.4.12.73190</t>
  </si>
  <si>
    <t>Основное мероприятие. Предоставление мер социальной поддержки гражданам, заключившим договор о целевом обучении</t>
  </si>
  <si>
    <t>Создание условий для обновления кадрового состава педагогических работников</t>
  </si>
  <si>
    <t xml:space="preserve">Увеличение количества выпускников, заключивших договор о целевом обучении.
Выплата  в полном объёме меры социальной поддержки гражданам, заключившим договор о целевом обучении
</t>
  </si>
  <si>
    <t>Увеличение количества выпускников, заключивших договор о целевом обучении.</t>
  </si>
  <si>
    <t>1.1.1.1.</t>
  </si>
  <si>
    <t>1.1.1.2.</t>
  </si>
  <si>
    <t>1.1.2.1.</t>
  </si>
  <si>
    <t>1.1.2.2.</t>
  </si>
  <si>
    <t>1.1.4.</t>
  </si>
  <si>
    <t>1.1.4.1.</t>
  </si>
  <si>
    <t>1.1.5.</t>
  </si>
  <si>
    <t>Задача 1.2. Обеспечение  качества дошкольного и общего образования.</t>
  </si>
  <si>
    <t>2.1.1.1.</t>
  </si>
  <si>
    <t>1.2.2.1.</t>
  </si>
  <si>
    <t>1.2.3.</t>
  </si>
  <si>
    <t>1.2.3.1.</t>
  </si>
  <si>
    <t>1.2.3.2.</t>
  </si>
  <si>
    <t>1.2.4.</t>
  </si>
  <si>
    <t>1.2.4.2.</t>
  </si>
  <si>
    <t>1.2.4.3.</t>
  </si>
  <si>
    <t>1.2.5.</t>
  </si>
  <si>
    <t>1.2.5.1.</t>
  </si>
  <si>
    <t>1.2.6.</t>
  </si>
  <si>
    <t>1.2.6.1.</t>
  </si>
  <si>
    <t>1.2.7.</t>
  </si>
  <si>
    <t>1.2.7.1.</t>
  </si>
  <si>
    <t>1.2.8.</t>
  </si>
  <si>
    <t>1.2.8.1.</t>
  </si>
  <si>
    <r>
      <t>Задача 1.3. Развитие кадровых ресурсов.</t>
    </r>
    <r>
      <rPr>
        <b/>
        <sz val="10"/>
        <color indexed="8"/>
        <rFont val="Calibri"/>
        <family val="2"/>
        <charset val="204"/>
      </rPr>
      <t xml:space="preserve">
</t>
    </r>
  </si>
  <si>
    <t>1.3.1.1.</t>
  </si>
  <si>
    <t>1.3.2.1.</t>
  </si>
  <si>
    <t xml:space="preserve">Задача 2.1.  Обеспечение доступности дополнительного образования
</t>
  </si>
  <si>
    <t>2.1.1.2.</t>
  </si>
  <si>
    <t>2.2.1.1.</t>
  </si>
  <si>
    <t>2.2.2.</t>
  </si>
  <si>
    <t>2.2.2.1.</t>
  </si>
  <si>
    <t>Задача 3.1.Оздоровление, отдых детей и трудоустройство подростков</t>
  </si>
  <si>
    <t>3.1.1.1.</t>
  </si>
  <si>
    <t>3.1.2.</t>
  </si>
  <si>
    <t>3.1.2.1.</t>
  </si>
  <si>
    <t>3.1.2.2.</t>
  </si>
  <si>
    <t xml:space="preserve">Задача 4.1.  Обеспечение деятельности подведомственныхорганизаций.
</t>
  </si>
  <si>
    <t>4.1.1.</t>
  </si>
  <si>
    <t>4.1.1.1.</t>
  </si>
  <si>
    <t>4.1.1.2.</t>
  </si>
  <si>
    <t>4.1.2.</t>
  </si>
  <si>
    <t>4.1.2.1.</t>
  </si>
  <si>
    <t>1.2.1.1.</t>
  </si>
  <si>
    <t>Задача 1.1.  «Обеспечение доступности дошкольного и общего образования»</t>
  </si>
  <si>
    <t xml:space="preserve">Задача 2.2.  Повышение качества дополнительного образования
</t>
  </si>
  <si>
    <t>Основное мероприятие. Мероприятия по организации питания обучающихся 1 – 4 классов в муниципальных образовательных организаций в Республике Коми, реализующих образовательную программу начального общего образования.</t>
  </si>
  <si>
    <t xml:space="preserve">04.1.28.S2000    </t>
  </si>
  <si>
    <t>1.1.2.3.</t>
  </si>
  <si>
    <t>1.1.2.4.</t>
  </si>
  <si>
    <t>Информационное обеспечение реализации ООП   ДО</t>
  </si>
  <si>
    <t>1.1.1.3.</t>
  </si>
  <si>
    <t>1.1.1.4.</t>
  </si>
  <si>
    <t>1.1.1.5.</t>
  </si>
  <si>
    <r>
      <t xml:space="preserve">Реализация муниципальными дошкольными организациями в Республике Коми </t>
    </r>
    <r>
      <rPr>
        <sz val="10"/>
        <rFont val="Times New Roman"/>
        <family val="1"/>
        <charset val="204"/>
      </rPr>
      <t>образовательных прог</t>
    </r>
    <r>
      <rPr>
        <sz val="10"/>
        <color indexed="8"/>
        <rFont val="Times New Roman"/>
        <family val="1"/>
        <charset val="204"/>
      </rPr>
      <t>рамм</t>
    </r>
  </si>
  <si>
    <t>Исполнение муниципального задания орагнизацией дополнительного образования</t>
  </si>
  <si>
    <t>2.1.1.3.</t>
  </si>
  <si>
    <t>2021 год</t>
  </si>
  <si>
    <t>Премия, стипендия  главы талантливой молодёжи</t>
  </si>
  <si>
    <t>Обеспечение выплаты премии, стипендии талантливой молодёжи</t>
  </si>
  <si>
    <t>2021 год,                                                              квартал</t>
  </si>
  <si>
    <t>Основное мероприятие.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типа.</t>
  </si>
  <si>
    <t xml:space="preserve">Управлением образования выплачена мера социальной поддержки  гражданам, заключившим договоры   о целевом обучении с гражданами, получающими профессию по педагогическому профилю  </t>
  </si>
  <si>
    <t>Основное мероприятие. Осуществление государственного полномочия Республики Коми по предоставлению мер социальной поддержки в форме выплаты 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типа.</t>
  </si>
  <si>
    <t>1.1.3.</t>
  </si>
  <si>
    <t>Основное мероприятие: Реализация муниципальными дошкольными, общеобразовательными организациями в Республике Коми общеобразовательных программ</t>
  </si>
  <si>
    <t xml:space="preserve">Олата муниципальными учреждениями расходов по коммунальным услугам </t>
  </si>
  <si>
    <t>1.1.1.6.</t>
  </si>
  <si>
    <t>2022 год,                                                              квартал</t>
  </si>
  <si>
    <t>2022 год</t>
  </si>
  <si>
    <t>04.1.14.04070</t>
  </si>
  <si>
    <t>04.1.15.04080</t>
  </si>
  <si>
    <t>04.1.21.04090</t>
  </si>
  <si>
    <t>04.1.23.04100</t>
  </si>
  <si>
    <t>04.1.31.04110</t>
  </si>
  <si>
    <t>04.1.32.04120</t>
  </si>
  <si>
    <r>
      <t>Задача 1.4.  Региональный проект "Современная школа".</t>
    </r>
    <r>
      <rPr>
        <b/>
        <sz val="10"/>
        <color indexed="8"/>
        <rFont val="Calibri"/>
        <family val="2"/>
        <charset val="204"/>
      </rPr>
      <t xml:space="preserve">
</t>
    </r>
  </si>
  <si>
    <t>1.4.1.1</t>
  </si>
  <si>
    <t>Создание условий для формирования у обучающихся современных технологических и гумманитарных навыкоов</t>
  </si>
  <si>
    <t xml:space="preserve"> Реализация народных проектов в сфере образования, прошедших отбор в рамках проекта  «Народный бюджет»</t>
  </si>
  <si>
    <t>1.2.2.2.</t>
  </si>
  <si>
    <t>Предоставление льготы по родительской плате, взимаемой за присмотр и уход за детьми в образовательных организациях, реализующих общеобразовательную программу дошкольного образования, отдельным категориям семей, имеющих детей дошкольного возраста</t>
  </si>
  <si>
    <t>Социальная поддержка отдельных категорий обучающихся образовательных организаций</t>
  </si>
  <si>
    <t>1.4.1.</t>
  </si>
  <si>
    <t>Основное мероприятие. Создание условий для формирования у обучающихся современных технологических и гумманитарных навыкоов</t>
  </si>
  <si>
    <t>Мероприятия, связанные с повышением оплаты труда отдельных категорий работников в сфере образования</t>
  </si>
  <si>
    <t>04.3.12.02040</t>
  </si>
  <si>
    <t>04.3.12.S2040</t>
  </si>
  <si>
    <t>Осуществление процесса оздоровления и отдыха детей</t>
  </si>
  <si>
    <t xml:space="preserve"> Обеспечение оздоровления и отдыха  детей на территорий муниципального района «Троицко-Печорский»</t>
  </si>
  <si>
    <t>Обеспечение населения  правом  на получение качественного общедоступного и бесплатного начального общего, основного общего, среднего общего образования.</t>
  </si>
  <si>
    <t>Основное  мероприятие. Укрепление материально-технической базы и создание безопасных условий в организациях в сфере образования</t>
  </si>
  <si>
    <t>Управление образования АМР «Троицко – Печорский», Управление культуры АМР "Троицко-Печорский"</t>
  </si>
  <si>
    <t xml:space="preserve"> начальник Управления образования, </t>
  </si>
  <si>
    <t xml:space="preserve">Управление образования АМР «Троицко – Печорский», </t>
  </si>
  <si>
    <t>4.1.3.</t>
  </si>
  <si>
    <t xml:space="preserve">Основное мероприятие Укрепление материально-технической базы и создание безопасных условий в муниципальных образовательных </t>
  </si>
  <si>
    <t>4.1.3.1</t>
  </si>
  <si>
    <t>04.4.21.05130</t>
  </si>
  <si>
    <t>04.4.11.S2850</t>
  </si>
  <si>
    <t xml:space="preserve">Приобретение мебели, инвентаря для учреждений дошкольного образования </t>
  </si>
  <si>
    <t>Контрольное событие 38</t>
  </si>
  <si>
    <t xml:space="preserve">04.1.11.04200, </t>
  </si>
  <si>
    <t>04.1.11.73010</t>
  </si>
  <si>
    <t>04.1.11.S2850</t>
  </si>
  <si>
    <t>04.1.12.73010</t>
  </si>
  <si>
    <t>04.1.12.04210</t>
  </si>
  <si>
    <t>04.1.12. S2850</t>
  </si>
  <si>
    <t>04.1.12.53030</t>
  </si>
  <si>
    <t xml:space="preserve">Ежемесячное денежное вознаграждение за классное руководство педагогическим работникам </t>
  </si>
  <si>
    <t>начальник Управления образования, начальник Управоения культуры</t>
  </si>
  <si>
    <t>1.2.8.2.</t>
  </si>
  <si>
    <t xml:space="preserve">Организации горячего питания обучающихся получающих начальное общее образование </t>
  </si>
  <si>
    <t>04.1.22.04040</t>
  </si>
  <si>
    <t>04.1.22.04060</t>
  </si>
  <si>
    <t>04.1.24.S2020</t>
  </si>
  <si>
    <t>04.1.24.05130, 04.1.24.S2010</t>
  </si>
  <si>
    <t xml:space="preserve">04.1.28.L3040   </t>
  </si>
  <si>
    <t>04.1.E1.04130</t>
  </si>
  <si>
    <t>, 04.2.11.S2700</t>
  </si>
  <si>
    <t>04.2.11.04230</t>
  </si>
  <si>
    <t>04.2.11.S2700</t>
  </si>
  <si>
    <t>04.2.11.S2850</t>
  </si>
  <si>
    <t>04.3.11.02050</t>
  </si>
  <si>
    <t>01.01.2021</t>
  </si>
  <si>
    <t>01.01.2022</t>
  </si>
  <si>
    <t>01.01.2023</t>
  </si>
  <si>
    <t>1.1.2.5</t>
  </si>
  <si>
    <t>1.1.5.1.</t>
  </si>
  <si>
    <t>Реализация народных проектов в сфере образования, прошедших отбор в рамках проекта  «Народный бюджет в школе»</t>
  </si>
  <si>
    <t>1.2.4.1</t>
  </si>
  <si>
    <t>2023 год</t>
  </si>
  <si>
    <t>1.3.3.</t>
  </si>
  <si>
    <t>1.3.3.1.</t>
  </si>
  <si>
    <t>Основное мероприятие. 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</si>
  <si>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</si>
  <si>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Задача 2.3.  Федеральный проект "Успех каждого ребенкаа"</t>
  </si>
  <si>
    <t>2.3.1.</t>
  </si>
  <si>
    <t>Основное мероприятие.
Создание новых мест в образовательных организациях различных типов для реализации дополнительных общеразвивающих программ всех направленностей.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</si>
  <si>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направленностей.</t>
  </si>
  <si>
    <t>2.3.1.1.</t>
  </si>
  <si>
    <t>Основное мероприятие.                                                                                                       Мероприятие по проведению оздоровительной кампании детей</t>
  </si>
  <si>
    <t xml:space="preserve">Оплата муниципальными учреждениями расходов по коммунальным услугам </t>
  </si>
  <si>
    <t>1.1.3.1.</t>
  </si>
  <si>
    <t>1.1.3.2.</t>
  </si>
  <si>
    <t xml:space="preserve">Реализация  ФГОС основного  общего образования (в соответствии с графиком), реализация ФГОС на уровне начального общего образования </t>
  </si>
  <si>
    <t>1.1.3.4.</t>
  </si>
  <si>
    <t>Информационное обеспечение реализации ООП в образовательных организациях</t>
  </si>
  <si>
    <r>
      <t xml:space="preserve">Реализация муниципальными дошкольными, общеобразовательными организациями в Республике Коми </t>
    </r>
    <r>
      <rPr>
        <sz val="10"/>
        <rFont val="Times New Roman"/>
        <family val="1"/>
        <charset val="204"/>
      </rPr>
      <t>образовательных прог</t>
    </r>
    <r>
      <rPr>
        <sz val="10"/>
        <color indexed="8"/>
        <rFont val="Times New Roman"/>
        <family val="1"/>
        <charset val="204"/>
      </rPr>
      <t>рамм</t>
    </r>
  </si>
  <si>
    <t>1.1.3.3.</t>
  </si>
  <si>
    <t>80% обучающихся обучаются по ФГОС</t>
  </si>
  <si>
    <t>Контрольное событие 1</t>
  </si>
  <si>
    <t>В 100%  образовательных организаций дошкольного образования разработаны и реализованы ООПДО в соответствии с ФГОС</t>
  </si>
  <si>
    <t>Контрольное событие 2</t>
  </si>
  <si>
    <t xml:space="preserve">Контрольное событие программы №  3  Выделены средства на уплату лизинговых платежей                                     </t>
  </si>
  <si>
    <t xml:space="preserve">Контрольное событие программы №  4 Реализовано малых проектов                                    </t>
  </si>
  <si>
    <t xml:space="preserve">В 100% общеобразовательных организациях разработаны и реализованы ООП в соответствии с ФГОС НОО, ООО, СОО 
</t>
  </si>
  <si>
    <t xml:space="preserve">Официальные сайты ведутся ОО в соответсвии с требованиями  </t>
  </si>
  <si>
    <t>Контрольное событие программы № 2 Выделены средства на уплату процентов по кредитам</t>
  </si>
  <si>
    <t>Контрольное событие 3</t>
  </si>
  <si>
    <t>Контрольное событие 4</t>
  </si>
  <si>
    <t>100% ОО исполнили муниципальное задание</t>
  </si>
  <si>
    <t>100% педагогов в соответсвии с планом - графиком повысили квалификацию</t>
  </si>
  <si>
    <t>Контрольное событие 5</t>
  </si>
  <si>
    <t>Контрольное событие 6</t>
  </si>
  <si>
    <t>Контрольное собятие 7</t>
  </si>
  <si>
    <t>Контрольное событие 9</t>
  </si>
  <si>
    <t>Контрольное событие 11.</t>
  </si>
  <si>
    <t>Контрольное событие 12.</t>
  </si>
  <si>
    <t>Контрольное событие 15</t>
  </si>
  <si>
    <t>Контрольное событие 16</t>
  </si>
  <si>
    <t>100% классных руководителей получают денежное вознаграждение за классное руководство</t>
  </si>
  <si>
    <t>Повышение качества воспитания в школах. Разработаны и реализуются Программы воспитания в общеобразовательных организациях.</t>
  </si>
  <si>
    <t>Управлением образования выплачено денежное вознаграждение классным рукоовдителям общеобразовательных орагнизаций</t>
  </si>
  <si>
    <t>Создание материально-технической базы для реализации основных общеобразовательных программ цифрового и естественно - научного профилей в общеобразовательных организациях. (Создание Центров образования цифрового и гуманитарного профилей "Точка роста").</t>
  </si>
  <si>
    <t>Увеличение количества обучающихся, охваченных основными  общеобразовательными программами цифрового, естественно-научного и гуманитарного профилей.</t>
  </si>
  <si>
    <t xml:space="preserve">Обновлено содержание и методы обучения предметной области "Технология" и других предметных областей в не менее чем в 3 общеобразовательных организациях </t>
  </si>
  <si>
    <t>Созданы Центры образования цифрового и гуманитарного ( или естественно - научного) профилей "Точка роста"</t>
  </si>
  <si>
    <t>Отсутствие педагогов, не прошедших своев-ременное повышение квалификации.</t>
  </si>
  <si>
    <t>Организация работы, направленной на повышение качества дополнительного образования</t>
  </si>
  <si>
    <t>2.1.1.4.</t>
  </si>
  <si>
    <t>2.1.1.5.</t>
  </si>
  <si>
    <t>Обеспечение пожарной безопасности</t>
  </si>
  <si>
    <t>Увеличение количетсва ОО, которые будут приняты к новому учебному году без замечаний ОНД</t>
  </si>
  <si>
    <t>создание условий по обеспечению антитеррористической безопасности</t>
  </si>
  <si>
    <t>Отсутвие замечаний надзорных органов  в части антитеррористической безопасности</t>
  </si>
  <si>
    <t>2.2.1.2.</t>
  </si>
  <si>
    <t>2.2.1.3.</t>
  </si>
  <si>
    <t xml:space="preserve">Предоставление возможности обучающимся получать дополнительное образование естественнонаучной и технической направленностей.
Обновление материально-технической базы.
</t>
  </si>
  <si>
    <t>0,060 тыс.  Обучающихся будут  охваченны дополнительными общеобразовательными программами естественно-научной и технической направленностей</t>
  </si>
  <si>
    <t>Мониторинг результатов исполнения программы "Развитие образования"</t>
  </si>
  <si>
    <t>100% достижение показателей (индикаторов) Программы и подпрограмм</t>
  </si>
  <si>
    <t>4.1.1.3.</t>
  </si>
  <si>
    <t>Контрольное событие 39</t>
  </si>
  <si>
    <t xml:space="preserve">УТВЕРЖДЕН 
постановлением администрации муниципального
 района «Троицко – Печорский»
                                                                                                       от 31  декабря 2020 г.   №  12/1810
                        (приложение)    
</t>
  </si>
  <si>
    <t>Комплексный план действий по реализации муниципальной программы</t>
  </si>
  <si>
    <t xml:space="preserve">  муниципального района "Троицко-Печорский"  "Развитие образования" на 2021 год и плановый период 2022 и 2023 годы </t>
  </si>
  <si>
    <t>2023 год,                                                             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</si>
</sst>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2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9"/>
      <color rgb="FFFF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4" fontId="10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4" fontId="11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49" fontId="11" fillId="2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0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/>
    </xf>
    <xf numFmtId="16" fontId="10" fillId="2" borderId="1" xfId="0" applyNumberFormat="1" applyFont="1" applyFill="1" applyBorder="1" applyAlignment="1">
      <alignment horizontal="left" vertical="center"/>
    </xf>
    <xf numFmtId="0" fontId="7" fillId="2" borderId="2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1" fillId="2" borderId="0" xfId="0" applyNumberFormat="1" applyFont="1" applyFill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/>
    <xf numFmtId="0" fontId="5" fillId="2" borderId="0" xfId="0" applyFont="1" applyFill="1"/>
    <xf numFmtId="0" fontId="8" fillId="2" borderId="0" xfId="0" applyFont="1" applyFill="1"/>
    <xf numFmtId="0" fontId="13" fillId="2" borderId="0" xfId="0" applyFont="1" applyFill="1"/>
    <xf numFmtId="0" fontId="4" fillId="2" borderId="0" xfId="0" applyFont="1" applyFill="1"/>
    <xf numFmtId="4" fontId="9" fillId="2" borderId="0" xfId="0" applyNumberFormat="1" applyFont="1" applyFill="1"/>
    <xf numFmtId="0" fontId="9" fillId="2" borderId="0" xfId="0" applyFont="1" applyFill="1" applyBorder="1"/>
    <xf numFmtId="0" fontId="9" fillId="2" borderId="3" xfId="0" applyFont="1" applyFill="1" applyBorder="1"/>
    <xf numFmtId="0" fontId="18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" fontId="11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left" vertical="center" wrapText="1"/>
    </xf>
    <xf numFmtId="16" fontId="10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14" fontId="14" fillId="2" borderId="1" xfId="0" applyNumberFormat="1" applyFont="1" applyFill="1" applyBorder="1" applyAlignment="1">
      <alignment horizontal="left" vertical="center" wrapText="1"/>
    </xf>
    <xf numFmtId="14" fontId="16" fillId="2" borderId="1" xfId="0" applyNumberFormat="1" applyFont="1" applyFill="1" applyBorder="1" applyAlignment="1">
      <alignment horizontal="left" vertical="center" wrapText="1"/>
    </xf>
    <xf numFmtId="14" fontId="11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14" fontId="11" fillId="2" borderId="1" xfId="0" applyNumberFormat="1" applyFont="1" applyFill="1" applyBorder="1" applyAlignment="1">
      <alignment vertical="center"/>
    </xf>
    <xf numFmtId="14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0" fillId="2" borderId="1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/>
    </xf>
    <xf numFmtId="16" fontId="10" fillId="2" borderId="1" xfId="0" applyNumberFormat="1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1" fontId="10" fillId="2" borderId="1" xfId="0" applyNumberFormat="1" applyFont="1" applyFill="1" applyBorder="1" applyAlignment="1">
      <alignment horizontal="left" wrapText="1"/>
    </xf>
    <xf numFmtId="0" fontId="22" fillId="0" borderId="0" xfId="0" applyFont="1" applyAlignment="1">
      <alignment wrapText="1"/>
    </xf>
    <xf numFmtId="0" fontId="5" fillId="2" borderId="1" xfId="0" applyFont="1" applyFill="1" applyBorder="1"/>
    <xf numFmtId="0" fontId="23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2" borderId="1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21" fillId="2" borderId="6" xfId="0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left" vertical="center" wrapText="1"/>
    </xf>
    <xf numFmtId="0" fontId="21" fillId="2" borderId="8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21" fillId="2" borderId="10" xfId="0" applyFont="1" applyFill="1" applyBorder="1" applyAlignment="1">
      <alignment horizontal="left" vertical="center" wrapText="1"/>
    </xf>
    <xf numFmtId="0" fontId="21" fillId="2" borderId="11" xfId="0" applyFont="1" applyFill="1" applyBorder="1" applyAlignment="1">
      <alignment horizontal="left" vertical="center" wrapText="1"/>
    </xf>
    <xf numFmtId="0" fontId="21" fillId="2" borderId="12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13" xfId="0" applyFont="1" applyFill="1" applyBorder="1" applyAlignment="1">
      <alignment horizontal="left" vertical="top" wrapText="1"/>
    </xf>
    <xf numFmtId="16" fontId="11" fillId="2" borderId="1" xfId="0" applyNumberFormat="1" applyFont="1" applyFill="1" applyBorder="1" applyAlignment="1">
      <alignment horizontal="left" vertical="center"/>
    </xf>
    <xf numFmtId="0" fontId="11" fillId="2" borderId="2" xfId="0" applyNumberFormat="1" applyFont="1" applyFill="1" applyBorder="1" applyAlignment="1">
      <alignment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1" fillId="2" borderId="13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16" fontId="11" fillId="2" borderId="1" xfId="0" applyNumberFormat="1" applyFont="1" applyFill="1" applyBorder="1" applyAlignment="1">
      <alignment horizontal="left" wrapText="1"/>
    </xf>
    <xf numFmtId="16" fontId="10" fillId="2" borderId="1" xfId="0" applyNumberFormat="1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21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5" fillId="2" borderId="5" xfId="0" applyFont="1" applyFill="1" applyBorder="1" applyAlignment="1">
      <alignment wrapText="1"/>
    </xf>
    <xf numFmtId="0" fontId="23" fillId="0" borderId="6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23" fillId="0" borderId="8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9" xfId="0" applyFont="1" applyBorder="1" applyAlignment="1">
      <alignment wrapText="1"/>
    </xf>
    <xf numFmtId="0" fontId="23" fillId="0" borderId="10" xfId="0" applyFont="1" applyBorder="1" applyAlignment="1">
      <alignment wrapText="1"/>
    </xf>
    <xf numFmtId="0" fontId="23" fillId="0" borderId="11" xfId="0" applyFont="1" applyBorder="1" applyAlignment="1">
      <alignment wrapText="1"/>
    </xf>
    <xf numFmtId="0" fontId="23" fillId="0" borderId="12" xfId="0" applyFont="1" applyBorder="1" applyAlignment="1">
      <alignment wrapText="1"/>
    </xf>
    <xf numFmtId="0" fontId="20" fillId="0" borderId="0" xfId="0" applyFont="1" applyAlignment="1">
      <alignment wrapText="1"/>
    </xf>
    <xf numFmtId="0" fontId="20" fillId="0" borderId="9" xfId="0" applyFont="1" applyBorder="1" applyAlignment="1">
      <alignment wrapText="1"/>
    </xf>
    <xf numFmtId="0" fontId="20" fillId="0" borderId="8" xfId="0" applyFont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0" borderId="11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10" fillId="2" borderId="4" xfId="0" applyFont="1" applyFill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ownloads/&#1090;&#1072;&#1073;&#1083;&#1080;&#1094;&#1072;%205%20&#1085;&#1086;&#1103;&#1073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5">
          <cell r="I45">
            <v>200000</v>
          </cell>
        </row>
        <row r="77">
          <cell r="I77">
            <v>30000</v>
          </cell>
        </row>
        <row r="107">
          <cell r="I107">
            <v>631000</v>
          </cell>
        </row>
        <row r="114">
          <cell r="I114">
            <v>270000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84">
          <cell r="K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29"/>
  <sheetViews>
    <sheetView tabSelected="1" view="pageBreakPreview" zoomScale="62" zoomScaleNormal="89" zoomScaleSheetLayoutView="62" zoomScalePageLayoutView="120" workbookViewId="0">
      <selection activeCell="AD175" sqref="AD175"/>
    </sheetView>
  </sheetViews>
  <sheetFormatPr defaultColWidth="8.75" defaultRowHeight="12" outlineLevelRow="1" outlineLevelCol="1" x14ac:dyDescent="0.2"/>
  <cols>
    <col min="1" max="1" width="6.875" style="32" customWidth="1"/>
    <col min="2" max="2" width="27" style="33" customWidth="1"/>
    <col min="3" max="3" width="4.625" style="33" customWidth="1" outlineLevel="1"/>
    <col min="4" max="4" width="19.375" style="34" customWidth="1" outlineLevel="1"/>
    <col min="5" max="5" width="21.5" style="35" customWidth="1" outlineLevel="1"/>
    <col min="6" max="6" width="29.25" style="36" customWidth="1" outlineLevel="1"/>
    <col min="7" max="7" width="11.125" style="37" bestFit="1" customWidth="1"/>
    <col min="8" max="8" width="9.375" style="37" customWidth="1"/>
    <col min="9" max="9" width="12.5" style="25" customWidth="1"/>
    <col min="10" max="10" width="4.75" style="25" customWidth="1"/>
    <col min="11" max="11" width="19.75" style="25" customWidth="1"/>
    <col min="12" max="12" width="16.875" style="25" customWidth="1"/>
    <col min="13" max="13" width="14.25" style="25" customWidth="1"/>
    <col min="14" max="14" width="12.625" style="25" customWidth="1"/>
    <col min="15" max="26" width="3" style="7" customWidth="1"/>
    <col min="27" max="27" width="11.875" style="7" customWidth="1"/>
    <col min="28" max="16384" width="8.75" style="7"/>
  </cols>
  <sheetData>
    <row r="1" spans="1:27" ht="72.75" customHeight="1" x14ac:dyDescent="0.2">
      <c r="L1" s="189" t="s">
        <v>363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</row>
    <row r="2" spans="1:27" ht="20.25" customHeight="1" x14ac:dyDescent="0.25">
      <c r="B2" s="38"/>
      <c r="C2" s="38"/>
      <c r="D2" s="38"/>
      <c r="E2" s="38"/>
      <c r="F2" s="38"/>
      <c r="G2" s="38"/>
      <c r="K2" s="31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</row>
    <row r="3" spans="1:27" ht="20.25" customHeight="1" x14ac:dyDescent="0.25">
      <c r="B3" s="38"/>
      <c r="C3" s="38"/>
      <c r="D3" s="38"/>
      <c r="E3" s="38"/>
      <c r="F3" s="38"/>
      <c r="G3" s="38"/>
      <c r="K3" s="26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</row>
    <row r="4" spans="1:27" ht="18.75" x14ac:dyDescent="0.2">
      <c r="B4" s="178" t="s">
        <v>364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</row>
    <row r="5" spans="1:27" ht="18.75" x14ac:dyDescent="0.2">
      <c r="B5" s="178" t="s">
        <v>365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</row>
    <row r="6" spans="1:27" ht="2.25" customHeight="1" x14ac:dyDescent="0.2">
      <c r="B6" s="117" t="s">
        <v>0</v>
      </c>
      <c r="C6" s="117"/>
      <c r="D6" s="117"/>
      <c r="E6" s="117"/>
      <c r="F6" s="117"/>
      <c r="G6" s="117"/>
      <c r="L6" s="130" t="s">
        <v>0</v>
      </c>
      <c r="M6" s="130"/>
      <c r="N6" s="130"/>
    </row>
    <row r="7" spans="1:27" s="25" customFormat="1" ht="37.15" customHeight="1" x14ac:dyDescent="0.25">
      <c r="A7" s="131" t="s">
        <v>2</v>
      </c>
      <c r="B7" s="116" t="s">
        <v>3</v>
      </c>
      <c r="C7" s="116" t="s">
        <v>11</v>
      </c>
      <c r="D7" s="98" t="s">
        <v>4</v>
      </c>
      <c r="E7" s="116" t="s">
        <v>21</v>
      </c>
      <c r="F7" s="116" t="s">
        <v>5</v>
      </c>
      <c r="G7" s="131" t="s">
        <v>6</v>
      </c>
      <c r="H7" s="131" t="s">
        <v>7</v>
      </c>
      <c r="I7" s="116" t="s">
        <v>12</v>
      </c>
      <c r="J7" s="116" t="s">
        <v>1</v>
      </c>
      <c r="K7" s="116" t="s">
        <v>13</v>
      </c>
      <c r="L7" s="116"/>
      <c r="M7" s="116"/>
      <c r="N7" s="116"/>
      <c r="O7" s="132" t="s">
        <v>9</v>
      </c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4"/>
    </row>
    <row r="8" spans="1:27" s="25" customFormat="1" ht="35.450000000000003" customHeight="1" x14ac:dyDescent="0.25">
      <c r="A8" s="131"/>
      <c r="B8" s="116"/>
      <c r="C8" s="116"/>
      <c r="D8" s="98"/>
      <c r="E8" s="116"/>
      <c r="F8" s="116"/>
      <c r="G8" s="131"/>
      <c r="H8" s="131"/>
      <c r="I8" s="116"/>
      <c r="J8" s="116"/>
      <c r="K8" s="116" t="s">
        <v>8</v>
      </c>
      <c r="L8" s="116" t="s">
        <v>14</v>
      </c>
      <c r="M8" s="116"/>
      <c r="N8" s="116"/>
      <c r="O8" s="116" t="s">
        <v>229</v>
      </c>
      <c r="P8" s="116"/>
      <c r="Q8" s="116"/>
      <c r="R8" s="116"/>
      <c r="S8" s="116" t="s">
        <v>237</v>
      </c>
      <c r="T8" s="116"/>
      <c r="U8" s="116"/>
      <c r="V8" s="116"/>
      <c r="W8" s="116" t="s">
        <v>366</v>
      </c>
      <c r="X8" s="116"/>
      <c r="Y8" s="116"/>
      <c r="Z8" s="116"/>
    </row>
    <row r="9" spans="1:27" s="25" customFormat="1" ht="37.9" customHeight="1" x14ac:dyDescent="0.25">
      <c r="A9" s="131"/>
      <c r="B9" s="116"/>
      <c r="C9" s="116"/>
      <c r="D9" s="98"/>
      <c r="E9" s="116"/>
      <c r="F9" s="116"/>
      <c r="G9" s="131"/>
      <c r="H9" s="131"/>
      <c r="I9" s="116"/>
      <c r="J9" s="116"/>
      <c r="K9" s="116"/>
      <c r="L9" s="28" t="s">
        <v>226</v>
      </c>
      <c r="M9" s="28" t="s">
        <v>238</v>
      </c>
      <c r="N9" s="28" t="s">
        <v>300</v>
      </c>
      <c r="O9" s="29">
        <v>1</v>
      </c>
      <c r="P9" s="29">
        <v>2</v>
      </c>
      <c r="Q9" s="29">
        <v>3</v>
      </c>
      <c r="R9" s="29">
        <v>4</v>
      </c>
      <c r="S9" s="29">
        <v>1</v>
      </c>
      <c r="T9" s="29">
        <v>2</v>
      </c>
      <c r="U9" s="29">
        <v>3</v>
      </c>
      <c r="V9" s="29">
        <v>4</v>
      </c>
      <c r="W9" s="29">
        <v>1</v>
      </c>
      <c r="X9" s="29">
        <v>2</v>
      </c>
      <c r="Y9" s="29">
        <v>3</v>
      </c>
      <c r="Z9" s="29">
        <v>4</v>
      </c>
    </row>
    <row r="10" spans="1:27" s="39" customFormat="1" ht="12.75" x14ac:dyDescent="0.2">
      <c r="A10" s="12">
        <v>1</v>
      </c>
      <c r="B10" s="28">
        <v>1</v>
      </c>
      <c r="C10" s="28">
        <v>2</v>
      </c>
      <c r="D10" s="28">
        <v>3</v>
      </c>
      <c r="E10" s="28">
        <v>4</v>
      </c>
      <c r="F10" s="28">
        <v>5</v>
      </c>
      <c r="G10" s="27">
        <v>6</v>
      </c>
      <c r="H10" s="27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  <c r="N10" s="28">
        <v>13</v>
      </c>
      <c r="O10" s="13">
        <v>14</v>
      </c>
      <c r="P10" s="13">
        <v>15</v>
      </c>
      <c r="Q10" s="13">
        <v>16</v>
      </c>
      <c r="R10" s="13">
        <v>17</v>
      </c>
      <c r="S10" s="13">
        <v>18</v>
      </c>
      <c r="T10" s="13">
        <v>19</v>
      </c>
      <c r="U10" s="13">
        <v>20</v>
      </c>
      <c r="V10" s="13">
        <v>21</v>
      </c>
      <c r="W10" s="13">
        <v>22</v>
      </c>
      <c r="X10" s="13">
        <v>23</v>
      </c>
      <c r="Y10" s="13">
        <v>24</v>
      </c>
      <c r="Z10" s="13">
        <v>25</v>
      </c>
    </row>
    <row r="11" spans="1:27" ht="15" customHeight="1" x14ac:dyDescent="0.2">
      <c r="A11" s="135" t="s">
        <v>93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7"/>
    </row>
    <row r="12" spans="1:27" ht="15" customHeight="1" x14ac:dyDescent="0.2">
      <c r="A12" s="118" t="s">
        <v>213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9"/>
    </row>
    <row r="13" spans="1:27" s="9" customFormat="1" ht="70.5" customHeight="1" x14ac:dyDescent="0.2">
      <c r="A13" s="63" t="s">
        <v>17</v>
      </c>
      <c r="B13" s="113" t="s">
        <v>24</v>
      </c>
      <c r="C13" s="113"/>
      <c r="D13" s="113"/>
      <c r="E13" s="113"/>
      <c r="F13" s="56" t="s">
        <v>132</v>
      </c>
      <c r="G13" s="58">
        <v>44197</v>
      </c>
      <c r="H13" s="58">
        <v>45291</v>
      </c>
      <c r="I13" s="10"/>
      <c r="J13" s="59">
        <v>4</v>
      </c>
      <c r="K13" s="60">
        <f>L13+M13+N13</f>
        <v>156803190</v>
      </c>
      <c r="L13" s="60">
        <f>L14+L15+L18+L19</f>
        <v>52776190</v>
      </c>
      <c r="M13" s="60">
        <f>M14+M15+M18+M19</f>
        <v>52113500</v>
      </c>
      <c r="N13" s="60">
        <f>N14+N15+N18+N19</f>
        <v>51913500</v>
      </c>
      <c r="O13" s="54" t="s">
        <v>10</v>
      </c>
      <c r="P13" s="54" t="s">
        <v>10</v>
      </c>
      <c r="Q13" s="54" t="s">
        <v>10</v>
      </c>
      <c r="R13" s="54" t="s">
        <v>10</v>
      </c>
      <c r="S13" s="54" t="s">
        <v>10</v>
      </c>
      <c r="T13" s="54" t="s">
        <v>10</v>
      </c>
      <c r="U13" s="54" t="s">
        <v>10</v>
      </c>
      <c r="V13" s="54" t="s">
        <v>10</v>
      </c>
      <c r="W13" s="54" t="s">
        <v>10</v>
      </c>
      <c r="X13" s="54" t="s">
        <v>10</v>
      </c>
      <c r="Y13" s="54" t="s">
        <v>10</v>
      </c>
      <c r="Z13" s="54" t="s">
        <v>10</v>
      </c>
    </row>
    <row r="14" spans="1:27" ht="55.5" customHeight="1" outlineLevel="1" x14ac:dyDescent="0.2">
      <c r="A14" s="64" t="s">
        <v>169</v>
      </c>
      <c r="B14" s="30" t="s">
        <v>25</v>
      </c>
      <c r="C14" s="30"/>
      <c r="D14" s="30" t="s">
        <v>129</v>
      </c>
      <c r="E14" s="30" t="s">
        <v>23</v>
      </c>
      <c r="F14" s="30" t="s">
        <v>133</v>
      </c>
      <c r="G14" s="6">
        <v>44197</v>
      </c>
      <c r="H14" s="6">
        <v>45291</v>
      </c>
      <c r="I14" s="52"/>
      <c r="J14" s="52"/>
      <c r="K14" s="60">
        <v>0</v>
      </c>
      <c r="L14" s="1">
        <v>0</v>
      </c>
      <c r="M14" s="1">
        <v>0</v>
      </c>
      <c r="N14" s="1">
        <v>0</v>
      </c>
      <c r="O14" s="50"/>
      <c r="P14" s="50"/>
      <c r="Q14" s="50"/>
      <c r="R14" s="50" t="s">
        <v>10</v>
      </c>
      <c r="S14" s="50"/>
      <c r="T14" s="50"/>
      <c r="U14" s="50"/>
      <c r="V14" s="50" t="s">
        <v>10</v>
      </c>
      <c r="W14" s="50"/>
      <c r="X14" s="50"/>
      <c r="Y14" s="50"/>
      <c r="Z14" s="50" t="s">
        <v>10</v>
      </c>
    </row>
    <row r="15" spans="1:27" ht="61.5" customHeight="1" outlineLevel="1" x14ac:dyDescent="0.2">
      <c r="A15" s="64" t="s">
        <v>170</v>
      </c>
      <c r="B15" s="30" t="s">
        <v>26</v>
      </c>
      <c r="C15" s="30"/>
      <c r="D15" s="30" t="s">
        <v>128</v>
      </c>
      <c r="E15" s="30" t="s">
        <v>23</v>
      </c>
      <c r="F15" s="30" t="s">
        <v>83</v>
      </c>
      <c r="G15" s="6">
        <v>44197</v>
      </c>
      <c r="H15" s="6">
        <v>45291</v>
      </c>
      <c r="I15" s="52" t="s">
        <v>271</v>
      </c>
      <c r="J15" s="52">
        <v>4</v>
      </c>
      <c r="K15" s="60">
        <f>L15+M15+N15</f>
        <v>10962690</v>
      </c>
      <c r="L15" s="40">
        <v>4162690</v>
      </c>
      <c r="M15" s="1">
        <v>3500000</v>
      </c>
      <c r="N15" s="1">
        <v>3300000</v>
      </c>
      <c r="O15" s="50" t="s">
        <v>10</v>
      </c>
      <c r="P15" s="50" t="s">
        <v>10</v>
      </c>
      <c r="Q15" s="50" t="s">
        <v>10</v>
      </c>
      <c r="R15" s="50" t="s">
        <v>10</v>
      </c>
      <c r="S15" s="50" t="s">
        <v>10</v>
      </c>
      <c r="T15" s="50" t="s">
        <v>10</v>
      </c>
      <c r="U15" s="50" t="s">
        <v>10</v>
      </c>
      <c r="V15" s="50" t="s">
        <v>10</v>
      </c>
      <c r="W15" s="50" t="s">
        <v>10</v>
      </c>
      <c r="X15" s="50" t="s">
        <v>10</v>
      </c>
      <c r="Y15" s="50" t="s">
        <v>10</v>
      </c>
      <c r="Z15" s="50" t="s">
        <v>10</v>
      </c>
    </row>
    <row r="16" spans="1:27" ht="73.5" customHeight="1" outlineLevel="1" x14ac:dyDescent="0.2">
      <c r="A16" s="65" t="s">
        <v>220</v>
      </c>
      <c r="B16" s="30" t="s">
        <v>134</v>
      </c>
      <c r="C16" s="30"/>
      <c r="D16" s="30" t="s">
        <v>129</v>
      </c>
      <c r="E16" s="30" t="s">
        <v>23</v>
      </c>
      <c r="F16" s="30" t="s">
        <v>135</v>
      </c>
      <c r="G16" s="6">
        <v>44197</v>
      </c>
      <c r="H16" s="6">
        <v>45291</v>
      </c>
      <c r="I16" s="52"/>
      <c r="J16" s="52"/>
      <c r="K16" s="60">
        <v>0</v>
      </c>
      <c r="L16" s="1">
        <v>0</v>
      </c>
      <c r="M16" s="1">
        <v>0</v>
      </c>
      <c r="N16" s="1">
        <v>0</v>
      </c>
      <c r="O16" s="50" t="s">
        <v>10</v>
      </c>
      <c r="P16" s="50" t="s">
        <v>10</v>
      </c>
      <c r="Q16" s="50" t="s">
        <v>10</v>
      </c>
      <c r="R16" s="50" t="s">
        <v>10</v>
      </c>
      <c r="S16" s="50" t="s">
        <v>10</v>
      </c>
      <c r="T16" s="50" t="s">
        <v>10</v>
      </c>
      <c r="U16" s="50" t="s">
        <v>10</v>
      </c>
      <c r="V16" s="50" t="s">
        <v>10</v>
      </c>
      <c r="W16" s="50" t="s">
        <v>10</v>
      </c>
      <c r="X16" s="50" t="s">
        <v>10</v>
      </c>
      <c r="Y16" s="50" t="s">
        <v>10</v>
      </c>
      <c r="Z16" s="50" t="s">
        <v>10</v>
      </c>
      <c r="AA16" s="11"/>
    </row>
    <row r="17" spans="1:26" ht="61.9" customHeight="1" outlineLevel="1" x14ac:dyDescent="0.2">
      <c r="A17" s="65" t="s">
        <v>221</v>
      </c>
      <c r="B17" s="30" t="s">
        <v>219</v>
      </c>
      <c r="C17" s="30"/>
      <c r="D17" s="30" t="s">
        <v>128</v>
      </c>
      <c r="E17" s="30" t="s">
        <v>127</v>
      </c>
      <c r="F17" s="30" t="s">
        <v>136</v>
      </c>
      <c r="G17" s="6">
        <v>44197</v>
      </c>
      <c r="H17" s="6">
        <v>45291</v>
      </c>
      <c r="I17" s="52"/>
      <c r="J17" s="52"/>
      <c r="K17" s="60">
        <v>0</v>
      </c>
      <c r="L17" s="1">
        <v>0</v>
      </c>
      <c r="M17" s="1">
        <v>0</v>
      </c>
      <c r="N17" s="1">
        <v>0</v>
      </c>
      <c r="O17" s="50" t="s">
        <v>10</v>
      </c>
      <c r="P17" s="50" t="s">
        <v>10</v>
      </c>
      <c r="Q17" s="50" t="s">
        <v>10</v>
      </c>
      <c r="R17" s="50" t="s">
        <v>10</v>
      </c>
      <c r="S17" s="50" t="s">
        <v>10</v>
      </c>
      <c r="T17" s="50" t="s">
        <v>10</v>
      </c>
      <c r="U17" s="50" t="s">
        <v>10</v>
      </c>
      <c r="V17" s="50" t="s">
        <v>10</v>
      </c>
      <c r="W17" s="50" t="s">
        <v>10</v>
      </c>
      <c r="X17" s="50" t="s">
        <v>10</v>
      </c>
      <c r="Y17" s="50" t="s">
        <v>10</v>
      </c>
      <c r="Z17" s="50" t="s">
        <v>10</v>
      </c>
    </row>
    <row r="18" spans="1:26" ht="81" customHeight="1" outlineLevel="1" x14ac:dyDescent="0.2">
      <c r="A18" s="65" t="s">
        <v>222</v>
      </c>
      <c r="B18" s="30" t="s">
        <v>223</v>
      </c>
      <c r="C18" s="30"/>
      <c r="D18" s="30" t="str">
        <f>D16</f>
        <v xml:space="preserve"> начальник Управления образования</v>
      </c>
      <c r="E18" s="30" t="str">
        <f>E16</f>
        <v>Управление образования АМР «Троицко – Печорский»</v>
      </c>
      <c r="F18" s="30" t="s">
        <v>22</v>
      </c>
      <c r="G18" s="6">
        <v>44197</v>
      </c>
      <c r="H18" s="6">
        <v>45291</v>
      </c>
      <c r="I18" s="51" t="s">
        <v>272</v>
      </c>
      <c r="J18" s="52">
        <v>4</v>
      </c>
      <c r="K18" s="60">
        <f>L18+M18+N18</f>
        <v>124840500</v>
      </c>
      <c r="L18" s="2">
        <v>41613500</v>
      </c>
      <c r="M18" s="2">
        <v>41613500</v>
      </c>
      <c r="N18" s="2">
        <v>41613500</v>
      </c>
      <c r="O18" s="50" t="s">
        <v>10</v>
      </c>
      <c r="P18" s="50" t="s">
        <v>10</v>
      </c>
      <c r="Q18" s="50" t="s">
        <v>10</v>
      </c>
      <c r="R18" s="50" t="s">
        <v>10</v>
      </c>
      <c r="S18" s="50" t="s">
        <v>10</v>
      </c>
      <c r="T18" s="50" t="s">
        <v>10</v>
      </c>
      <c r="U18" s="50" t="s">
        <v>10</v>
      </c>
      <c r="V18" s="50" t="s">
        <v>10</v>
      </c>
      <c r="W18" s="50" t="s">
        <v>10</v>
      </c>
      <c r="X18" s="50" t="s">
        <v>10</v>
      </c>
      <c r="Y18" s="50" t="s">
        <v>10</v>
      </c>
      <c r="Z18" s="50" t="s">
        <v>10</v>
      </c>
    </row>
    <row r="19" spans="1:26" ht="76.150000000000006" customHeight="1" outlineLevel="1" x14ac:dyDescent="0.2">
      <c r="A19" s="65" t="s">
        <v>236</v>
      </c>
      <c r="B19" s="30" t="s">
        <v>235</v>
      </c>
      <c r="C19" s="30"/>
      <c r="D19" s="30" t="str">
        <f>D17</f>
        <v>начальник Управления образования</v>
      </c>
      <c r="E19" s="30" t="str">
        <f>E17</f>
        <v xml:space="preserve">Управление образования </v>
      </c>
      <c r="F19" s="30" t="s">
        <v>22</v>
      </c>
      <c r="G19" s="6">
        <v>44197</v>
      </c>
      <c r="H19" s="6">
        <v>45291</v>
      </c>
      <c r="I19" s="51" t="s">
        <v>273</v>
      </c>
      <c r="J19" s="52">
        <v>4</v>
      </c>
      <c r="K19" s="60">
        <f>L19+M19+N19</f>
        <v>21000000</v>
      </c>
      <c r="L19" s="2">
        <v>7000000</v>
      </c>
      <c r="M19" s="2">
        <v>7000000</v>
      </c>
      <c r="N19" s="2">
        <v>7000000</v>
      </c>
      <c r="O19" s="50" t="s">
        <v>10</v>
      </c>
      <c r="P19" s="50" t="s">
        <v>10</v>
      </c>
      <c r="Q19" s="50" t="s">
        <v>10</v>
      </c>
      <c r="R19" s="50" t="s">
        <v>10</v>
      </c>
      <c r="S19" s="50" t="s">
        <v>10</v>
      </c>
      <c r="T19" s="50" t="s">
        <v>10</v>
      </c>
      <c r="U19" s="50" t="s">
        <v>10</v>
      </c>
      <c r="V19" s="50" t="s">
        <v>10</v>
      </c>
      <c r="W19" s="50" t="s">
        <v>10</v>
      </c>
      <c r="X19" s="50" t="s">
        <v>10</v>
      </c>
      <c r="Y19" s="50" t="s">
        <v>10</v>
      </c>
      <c r="Z19" s="50" t="s">
        <v>10</v>
      </c>
    </row>
    <row r="20" spans="1:26" s="9" customFormat="1" ht="88.5" customHeight="1" x14ac:dyDescent="0.2">
      <c r="A20" s="53" t="s">
        <v>18</v>
      </c>
      <c r="B20" s="183" t="s">
        <v>27</v>
      </c>
      <c r="C20" s="184"/>
      <c r="D20" s="184"/>
      <c r="E20" s="185"/>
      <c r="F20" s="56" t="s">
        <v>259</v>
      </c>
      <c r="G20" s="58">
        <v>44197</v>
      </c>
      <c r="H20" s="58">
        <v>45291</v>
      </c>
      <c r="I20" s="66"/>
      <c r="J20" s="59">
        <v>4</v>
      </c>
      <c r="K20" s="60">
        <f>L20+M20+N20</f>
        <v>707307764.49000001</v>
      </c>
      <c r="L20" s="60">
        <f>L21+L22+L23+L24+L25</f>
        <v>237379105.00999999</v>
      </c>
      <c r="M20" s="60">
        <f>M21+M22+M23+M24+M25</f>
        <v>236198738.86000001</v>
      </c>
      <c r="N20" s="60">
        <f>N21+N22+N23+N24+N25</f>
        <v>233729920.62</v>
      </c>
      <c r="O20" s="54" t="s">
        <v>10</v>
      </c>
      <c r="P20" s="54" t="s">
        <v>10</v>
      </c>
      <c r="Q20" s="54" t="s">
        <v>10</v>
      </c>
      <c r="R20" s="54" t="s">
        <v>10</v>
      </c>
      <c r="S20" s="54" t="s">
        <v>10</v>
      </c>
      <c r="T20" s="54" t="s">
        <v>10</v>
      </c>
      <c r="U20" s="54" t="s">
        <v>10</v>
      </c>
      <c r="V20" s="54" t="s">
        <v>10</v>
      </c>
      <c r="W20" s="54" t="s">
        <v>10</v>
      </c>
      <c r="X20" s="54" t="s">
        <v>10</v>
      </c>
      <c r="Y20" s="54" t="s">
        <v>10</v>
      </c>
      <c r="Z20" s="54" t="s">
        <v>10</v>
      </c>
    </row>
    <row r="21" spans="1:26" ht="54.75" customHeight="1" outlineLevel="1" x14ac:dyDescent="0.2">
      <c r="A21" s="67" t="s">
        <v>171</v>
      </c>
      <c r="B21" s="30" t="s">
        <v>25</v>
      </c>
      <c r="C21" s="68"/>
      <c r="D21" s="30" t="s">
        <v>129</v>
      </c>
      <c r="E21" s="30" t="s">
        <v>23</v>
      </c>
      <c r="F21" s="30" t="s">
        <v>133</v>
      </c>
      <c r="G21" s="6">
        <v>44197</v>
      </c>
      <c r="H21" s="6">
        <v>45291</v>
      </c>
      <c r="I21" s="52"/>
      <c r="J21" s="52"/>
      <c r="K21" s="60">
        <v>0</v>
      </c>
      <c r="L21" s="1">
        <v>0</v>
      </c>
      <c r="M21" s="1">
        <v>0</v>
      </c>
      <c r="N21" s="1">
        <v>0</v>
      </c>
      <c r="O21" s="50" t="s">
        <v>10</v>
      </c>
      <c r="P21" s="50" t="s">
        <v>10</v>
      </c>
      <c r="Q21" s="50" t="s">
        <v>10</v>
      </c>
      <c r="R21" s="50" t="s">
        <v>10</v>
      </c>
      <c r="S21" s="50" t="s">
        <v>10</v>
      </c>
      <c r="T21" s="50" t="s">
        <v>10</v>
      </c>
      <c r="U21" s="50" t="s">
        <v>10</v>
      </c>
      <c r="V21" s="50" t="s">
        <v>10</v>
      </c>
      <c r="W21" s="50" t="s">
        <v>10</v>
      </c>
      <c r="X21" s="50" t="s">
        <v>10</v>
      </c>
      <c r="Y21" s="50" t="s">
        <v>10</v>
      </c>
      <c r="Z21" s="50" t="s">
        <v>10</v>
      </c>
    </row>
    <row r="22" spans="1:26" ht="53.25" customHeight="1" outlineLevel="1" x14ac:dyDescent="0.2">
      <c r="A22" s="67" t="s">
        <v>172</v>
      </c>
      <c r="B22" s="30" t="s">
        <v>28</v>
      </c>
      <c r="C22" s="68"/>
      <c r="D22" s="30" t="s">
        <v>129</v>
      </c>
      <c r="E22" s="30" t="s">
        <v>23</v>
      </c>
      <c r="F22" s="30" t="s">
        <v>29</v>
      </c>
      <c r="G22" s="6">
        <v>44197</v>
      </c>
      <c r="H22" s="6">
        <v>45291</v>
      </c>
      <c r="I22" s="51" t="s">
        <v>275</v>
      </c>
      <c r="J22" s="52">
        <v>4</v>
      </c>
      <c r="K22" s="60">
        <f>L22+M22+N22</f>
        <v>95983743.769999996</v>
      </c>
      <c r="L22" s="40">
        <v>35499924.009999998</v>
      </c>
      <c r="M22" s="1">
        <v>31476319</v>
      </c>
      <c r="N22" s="1">
        <v>29007500.760000002</v>
      </c>
      <c r="O22" s="50" t="s">
        <v>10</v>
      </c>
      <c r="P22" s="50" t="s">
        <v>10</v>
      </c>
      <c r="Q22" s="50" t="s">
        <v>10</v>
      </c>
      <c r="R22" s="50" t="s">
        <v>10</v>
      </c>
      <c r="S22" s="50" t="s">
        <v>10</v>
      </c>
      <c r="T22" s="50" t="s">
        <v>10</v>
      </c>
      <c r="U22" s="50" t="s">
        <v>10</v>
      </c>
      <c r="V22" s="50" t="s">
        <v>10</v>
      </c>
      <c r="W22" s="50" t="s">
        <v>10</v>
      </c>
      <c r="X22" s="50" t="s">
        <v>10</v>
      </c>
      <c r="Y22" s="50" t="s">
        <v>10</v>
      </c>
      <c r="Z22" s="50" t="s">
        <v>10</v>
      </c>
    </row>
    <row r="23" spans="1:26" ht="75.75" customHeight="1" outlineLevel="1" x14ac:dyDescent="0.2">
      <c r="A23" s="65" t="s">
        <v>217</v>
      </c>
      <c r="B23" s="30" t="s">
        <v>223</v>
      </c>
      <c r="C23" s="30"/>
      <c r="D23" s="30" t="str">
        <f>D22</f>
        <v xml:space="preserve"> начальник Управления образования</v>
      </c>
      <c r="E23" s="30" t="str">
        <f>E22</f>
        <v>Управление образования АМР «Троицко – Печорский»</v>
      </c>
      <c r="F23" s="30" t="s">
        <v>22</v>
      </c>
      <c r="G23" s="6">
        <v>44197</v>
      </c>
      <c r="H23" s="6">
        <v>45291</v>
      </c>
      <c r="I23" s="51" t="s">
        <v>274</v>
      </c>
      <c r="J23" s="52">
        <v>4</v>
      </c>
      <c r="K23" s="60">
        <f>L23+M23+N23</f>
        <v>499290900</v>
      </c>
      <c r="L23" s="2">
        <v>166430300</v>
      </c>
      <c r="M23" s="2">
        <v>166430300</v>
      </c>
      <c r="N23" s="2">
        <v>166430300</v>
      </c>
      <c r="O23" s="50" t="s">
        <v>10</v>
      </c>
      <c r="P23" s="50" t="s">
        <v>10</v>
      </c>
      <c r="Q23" s="50" t="s">
        <v>10</v>
      </c>
      <c r="R23" s="50" t="s">
        <v>10</v>
      </c>
      <c r="S23" s="50" t="s">
        <v>10</v>
      </c>
      <c r="T23" s="50" t="s">
        <v>10</v>
      </c>
      <c r="U23" s="50" t="s">
        <v>10</v>
      </c>
      <c r="V23" s="50" t="s">
        <v>10</v>
      </c>
      <c r="W23" s="50" t="s">
        <v>10</v>
      </c>
      <c r="X23" s="50" t="s">
        <v>10</v>
      </c>
      <c r="Y23" s="50" t="s">
        <v>10</v>
      </c>
      <c r="Z23" s="50" t="s">
        <v>10</v>
      </c>
    </row>
    <row r="24" spans="1:26" ht="75.75" customHeight="1" outlineLevel="1" x14ac:dyDescent="0.2">
      <c r="A24" s="65" t="s">
        <v>218</v>
      </c>
      <c r="B24" s="30" t="s">
        <v>311</v>
      </c>
      <c r="C24" s="30"/>
      <c r="D24" s="30" t="str">
        <f>D23</f>
        <v xml:space="preserve"> начальник Управления образования</v>
      </c>
      <c r="E24" s="30" t="s">
        <v>23</v>
      </c>
      <c r="F24" s="30" t="s">
        <v>22</v>
      </c>
      <c r="G24" s="6">
        <v>44197</v>
      </c>
      <c r="H24" s="6">
        <v>45291</v>
      </c>
      <c r="I24" s="51" t="s">
        <v>276</v>
      </c>
      <c r="J24" s="52">
        <v>4</v>
      </c>
      <c r="K24" s="60">
        <f>L24+M24+N24</f>
        <v>112033120.72</v>
      </c>
      <c r="L24" s="2">
        <v>35448881</v>
      </c>
      <c r="M24" s="2">
        <v>38292119.859999999</v>
      </c>
      <c r="N24" s="2">
        <v>38292119.859999999</v>
      </c>
      <c r="O24" s="50" t="s">
        <v>10</v>
      </c>
      <c r="P24" s="50" t="s">
        <v>10</v>
      </c>
      <c r="Q24" s="50" t="s">
        <v>10</v>
      </c>
      <c r="R24" s="50" t="s">
        <v>10</v>
      </c>
      <c r="S24" s="50" t="s">
        <v>10</v>
      </c>
      <c r="T24" s="50" t="s">
        <v>10</v>
      </c>
      <c r="U24" s="50" t="s">
        <v>10</v>
      </c>
      <c r="V24" s="50" t="s">
        <v>10</v>
      </c>
      <c r="W24" s="50" t="s">
        <v>10</v>
      </c>
      <c r="X24" s="50" t="s">
        <v>10</v>
      </c>
      <c r="Y24" s="50" t="s">
        <v>10</v>
      </c>
      <c r="Z24" s="50" t="s">
        <v>10</v>
      </c>
    </row>
    <row r="25" spans="1:26" ht="75.75" customHeight="1" outlineLevel="1" x14ac:dyDescent="0.2">
      <c r="A25" s="65" t="s">
        <v>296</v>
      </c>
      <c r="B25" s="30" t="s">
        <v>278</v>
      </c>
      <c r="C25" s="30"/>
      <c r="D25" s="30" t="str">
        <f>D24</f>
        <v xml:space="preserve"> начальник Управления образования</v>
      </c>
      <c r="E25" s="30" t="s">
        <v>23</v>
      </c>
      <c r="F25" s="30" t="s">
        <v>22</v>
      </c>
      <c r="G25" s="6">
        <v>44197</v>
      </c>
      <c r="H25" s="6">
        <v>45291</v>
      </c>
      <c r="I25" s="51" t="s">
        <v>277</v>
      </c>
      <c r="J25" s="52">
        <v>4</v>
      </c>
      <c r="K25" s="60">
        <f>L25+M25+N25</f>
        <v>0</v>
      </c>
      <c r="L25" s="2">
        <v>0</v>
      </c>
      <c r="M25" s="2">
        <v>0</v>
      </c>
      <c r="N25" s="2">
        <v>0</v>
      </c>
      <c r="O25" s="50" t="s">
        <v>10</v>
      </c>
      <c r="P25" s="50" t="s">
        <v>10</v>
      </c>
      <c r="Q25" s="50" t="s">
        <v>10</v>
      </c>
      <c r="R25" s="50" t="s">
        <v>10</v>
      </c>
      <c r="S25" s="50" t="s">
        <v>10</v>
      </c>
      <c r="T25" s="50" t="s">
        <v>10</v>
      </c>
      <c r="U25" s="50" t="s">
        <v>10</v>
      </c>
      <c r="V25" s="50" t="s">
        <v>10</v>
      </c>
      <c r="W25" s="50" t="s">
        <v>10</v>
      </c>
      <c r="X25" s="50" t="s">
        <v>10</v>
      </c>
      <c r="Y25" s="50" t="s">
        <v>10</v>
      </c>
      <c r="Z25" s="50" t="s">
        <v>10</v>
      </c>
    </row>
    <row r="26" spans="1:26" s="9" customFormat="1" ht="64.5" customHeight="1" x14ac:dyDescent="0.2">
      <c r="A26" s="69" t="s">
        <v>233</v>
      </c>
      <c r="B26" s="118" t="s">
        <v>234</v>
      </c>
      <c r="C26" s="138"/>
      <c r="D26" s="138"/>
      <c r="E26" s="139"/>
      <c r="F26" s="61" t="s">
        <v>22</v>
      </c>
      <c r="G26" s="58">
        <v>44197</v>
      </c>
      <c r="H26" s="58">
        <v>45291</v>
      </c>
      <c r="I26" s="10"/>
      <c r="J26" s="59">
        <v>4</v>
      </c>
      <c r="K26" s="60">
        <v>0</v>
      </c>
      <c r="L26" s="60">
        <v>0</v>
      </c>
      <c r="M26" s="60">
        <v>0</v>
      </c>
      <c r="N26" s="60">
        <v>0</v>
      </c>
      <c r="O26" s="54" t="s">
        <v>10</v>
      </c>
      <c r="P26" s="54" t="s">
        <v>10</v>
      </c>
      <c r="Q26" s="54" t="s">
        <v>10</v>
      </c>
      <c r="R26" s="54" t="s">
        <v>10</v>
      </c>
      <c r="S26" s="54" t="s">
        <v>10</v>
      </c>
      <c r="T26" s="54" t="s">
        <v>10</v>
      </c>
      <c r="U26" s="54" t="s">
        <v>10</v>
      </c>
      <c r="V26" s="54" t="s">
        <v>10</v>
      </c>
      <c r="W26" s="54" t="s">
        <v>10</v>
      </c>
      <c r="X26" s="54" t="s">
        <v>10</v>
      </c>
      <c r="Y26" s="54" t="s">
        <v>10</v>
      </c>
      <c r="Z26" s="54" t="s">
        <v>10</v>
      </c>
    </row>
    <row r="27" spans="1:26" s="9" customFormat="1" ht="66.75" customHeight="1" x14ac:dyDescent="0.2">
      <c r="A27" s="90" t="s">
        <v>312</v>
      </c>
      <c r="B27" s="91" t="s">
        <v>134</v>
      </c>
      <c r="C27" s="91"/>
      <c r="D27" s="91" t="s">
        <v>129</v>
      </c>
      <c r="E27" s="91" t="s">
        <v>23</v>
      </c>
      <c r="F27" s="91" t="s">
        <v>135</v>
      </c>
      <c r="G27" s="6">
        <v>44197</v>
      </c>
      <c r="H27" s="6">
        <v>45291</v>
      </c>
      <c r="I27" s="62"/>
      <c r="J27" s="62"/>
      <c r="K27" s="60">
        <v>0</v>
      </c>
      <c r="L27" s="1">
        <v>0</v>
      </c>
      <c r="M27" s="1">
        <v>0</v>
      </c>
      <c r="N27" s="1">
        <v>0</v>
      </c>
      <c r="O27" s="50" t="s">
        <v>10</v>
      </c>
      <c r="P27" s="50" t="s">
        <v>10</v>
      </c>
      <c r="Q27" s="50" t="s">
        <v>10</v>
      </c>
      <c r="R27" s="50" t="s">
        <v>10</v>
      </c>
      <c r="S27" s="50" t="s">
        <v>10</v>
      </c>
      <c r="T27" s="50" t="s">
        <v>10</v>
      </c>
      <c r="U27" s="50" t="s">
        <v>10</v>
      </c>
      <c r="V27" s="50" t="s">
        <v>10</v>
      </c>
      <c r="W27" s="50" t="s">
        <v>10</v>
      </c>
      <c r="X27" s="50" t="s">
        <v>10</v>
      </c>
      <c r="Y27" s="50" t="s">
        <v>10</v>
      </c>
      <c r="Z27" s="50" t="s">
        <v>10</v>
      </c>
    </row>
    <row r="28" spans="1:26" s="9" customFormat="1" ht="51.75" customHeight="1" x14ac:dyDescent="0.2">
      <c r="A28" s="92" t="s">
        <v>313</v>
      </c>
      <c r="B28" s="91" t="s">
        <v>314</v>
      </c>
      <c r="C28" s="91"/>
      <c r="D28" s="91" t="s">
        <v>128</v>
      </c>
      <c r="E28" s="91" t="s">
        <v>23</v>
      </c>
      <c r="F28" s="91" t="s">
        <v>319</v>
      </c>
      <c r="G28" s="6">
        <v>44197</v>
      </c>
      <c r="H28" s="6">
        <v>45291</v>
      </c>
      <c r="I28" s="62"/>
      <c r="J28" s="62"/>
      <c r="K28" s="60">
        <v>0</v>
      </c>
      <c r="L28" s="1">
        <v>0</v>
      </c>
      <c r="M28" s="1">
        <v>0</v>
      </c>
      <c r="N28" s="1">
        <v>0</v>
      </c>
      <c r="O28" s="50" t="s">
        <v>10</v>
      </c>
      <c r="P28" s="50" t="s">
        <v>10</v>
      </c>
      <c r="Q28" s="50" t="s">
        <v>10</v>
      </c>
      <c r="R28" s="50" t="s">
        <v>10</v>
      </c>
      <c r="S28" s="50" t="s">
        <v>10</v>
      </c>
      <c r="T28" s="50" t="s">
        <v>10</v>
      </c>
      <c r="U28" s="50" t="s">
        <v>10</v>
      </c>
      <c r="V28" s="50" t="s">
        <v>10</v>
      </c>
      <c r="W28" s="50" t="s">
        <v>10</v>
      </c>
      <c r="X28" s="50" t="s">
        <v>10</v>
      </c>
      <c r="Y28" s="50" t="s">
        <v>10</v>
      </c>
      <c r="Z28" s="50" t="s">
        <v>10</v>
      </c>
    </row>
    <row r="29" spans="1:26" s="9" customFormat="1" ht="48.75" customHeight="1" x14ac:dyDescent="0.2">
      <c r="A29" s="90" t="s">
        <v>318</v>
      </c>
      <c r="B29" s="91" t="s">
        <v>316</v>
      </c>
      <c r="C29" s="91"/>
      <c r="D29" s="91" t="str">
        <f>D28</f>
        <v>начальник Управления образования</v>
      </c>
      <c r="E29" s="91" t="str">
        <f>E28</f>
        <v>Управление образования АМР «Троицко – Печорский»</v>
      </c>
      <c r="F29" s="91" t="s">
        <v>136</v>
      </c>
      <c r="G29" s="6">
        <v>44197</v>
      </c>
      <c r="H29" s="6">
        <v>45291</v>
      </c>
      <c r="I29" s="62"/>
      <c r="J29" s="62"/>
      <c r="K29" s="60">
        <v>0</v>
      </c>
      <c r="L29" s="1">
        <v>0</v>
      </c>
      <c r="M29" s="1">
        <v>0</v>
      </c>
      <c r="N29" s="1">
        <v>0</v>
      </c>
      <c r="O29" s="50" t="s">
        <v>10</v>
      </c>
      <c r="P29" s="50" t="s">
        <v>10</v>
      </c>
      <c r="Q29" s="50" t="s">
        <v>10</v>
      </c>
      <c r="R29" s="50" t="s">
        <v>10</v>
      </c>
      <c r="S29" s="50" t="s">
        <v>10</v>
      </c>
      <c r="T29" s="50" t="s">
        <v>10</v>
      </c>
      <c r="U29" s="50" t="s">
        <v>10</v>
      </c>
      <c r="V29" s="50" t="s">
        <v>10</v>
      </c>
      <c r="W29" s="50" t="s">
        <v>10</v>
      </c>
      <c r="X29" s="50" t="s">
        <v>10</v>
      </c>
      <c r="Y29" s="50" t="s">
        <v>10</v>
      </c>
      <c r="Z29" s="50" t="s">
        <v>10</v>
      </c>
    </row>
    <row r="30" spans="1:26" s="9" customFormat="1" ht="65.25" customHeight="1" x14ac:dyDescent="0.2">
      <c r="A30" s="90" t="s">
        <v>315</v>
      </c>
      <c r="B30" s="91" t="s">
        <v>317</v>
      </c>
      <c r="C30" s="91"/>
      <c r="D30" s="91" t="str">
        <f>D29</f>
        <v>начальник Управления образования</v>
      </c>
      <c r="E30" s="91" t="str">
        <f>E29</f>
        <v>Управление образования АМР «Троицко – Печорский»</v>
      </c>
      <c r="F30" s="91" t="s">
        <v>22</v>
      </c>
      <c r="G30" s="6">
        <v>44197</v>
      </c>
      <c r="H30" s="6">
        <v>45291</v>
      </c>
      <c r="I30" s="10"/>
      <c r="J30" s="62"/>
      <c r="K30" s="60">
        <f>L30+M30+N30</f>
        <v>0</v>
      </c>
      <c r="L30" s="2">
        <v>0</v>
      </c>
      <c r="M30" s="2">
        <v>0</v>
      </c>
      <c r="N30" s="2">
        <v>0</v>
      </c>
      <c r="O30" s="50" t="s">
        <v>10</v>
      </c>
      <c r="P30" s="50" t="s">
        <v>10</v>
      </c>
      <c r="Q30" s="50" t="s">
        <v>10</v>
      </c>
      <c r="R30" s="50" t="s">
        <v>10</v>
      </c>
      <c r="S30" s="50" t="s">
        <v>10</v>
      </c>
      <c r="T30" s="50" t="s">
        <v>10</v>
      </c>
      <c r="U30" s="50" t="s">
        <v>10</v>
      </c>
      <c r="V30" s="50" t="s">
        <v>10</v>
      </c>
      <c r="W30" s="50" t="s">
        <v>10</v>
      </c>
      <c r="X30" s="50" t="s">
        <v>10</v>
      </c>
      <c r="Y30" s="50" t="s">
        <v>10</v>
      </c>
      <c r="Z30" s="50" t="s">
        <v>10</v>
      </c>
    </row>
    <row r="31" spans="1:26" s="9" customFormat="1" ht="21.75" customHeight="1" x14ac:dyDescent="0.2">
      <c r="A31" s="179" t="s">
        <v>320</v>
      </c>
      <c r="B31" s="180"/>
      <c r="C31" s="181"/>
      <c r="D31" s="186" t="s">
        <v>321</v>
      </c>
      <c r="E31" s="186"/>
      <c r="F31" s="186"/>
      <c r="G31" s="6"/>
      <c r="H31" s="58">
        <v>44197</v>
      </c>
      <c r="I31" s="10"/>
      <c r="J31" s="62"/>
      <c r="K31" s="60"/>
      <c r="L31" s="2"/>
      <c r="M31" s="2"/>
      <c r="N31" s="2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 s="9" customFormat="1" ht="18" customHeight="1" x14ac:dyDescent="0.2">
      <c r="A32" s="180"/>
      <c r="B32" s="180"/>
      <c r="C32" s="181"/>
      <c r="D32" s="186"/>
      <c r="E32" s="186"/>
      <c r="F32" s="186"/>
      <c r="G32" s="6"/>
      <c r="H32" s="58">
        <v>44197</v>
      </c>
      <c r="I32" s="10"/>
      <c r="J32" s="62"/>
      <c r="K32" s="60"/>
      <c r="L32" s="2"/>
      <c r="M32" s="2"/>
      <c r="N32" s="2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</row>
    <row r="33" spans="1:26" s="9" customFormat="1" ht="15.75" customHeight="1" x14ac:dyDescent="0.2">
      <c r="A33" s="180"/>
      <c r="B33" s="180"/>
      <c r="C33" s="181"/>
      <c r="D33" s="186"/>
      <c r="E33" s="186"/>
      <c r="F33" s="186"/>
      <c r="G33" s="6"/>
      <c r="H33" s="58">
        <v>44197</v>
      </c>
      <c r="I33" s="10"/>
      <c r="J33" s="62"/>
      <c r="K33" s="60"/>
      <c r="L33" s="2"/>
      <c r="M33" s="2"/>
      <c r="N33" s="2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</row>
    <row r="34" spans="1:26" s="9" customFormat="1" ht="18" customHeight="1" x14ac:dyDescent="0.2">
      <c r="A34" s="179" t="s">
        <v>322</v>
      </c>
      <c r="B34" s="180"/>
      <c r="C34" s="181"/>
      <c r="D34" s="186" t="s">
        <v>325</v>
      </c>
      <c r="E34" s="186"/>
      <c r="F34" s="186"/>
      <c r="G34" s="6"/>
      <c r="H34" s="58">
        <v>44197</v>
      </c>
      <c r="I34" s="10"/>
      <c r="J34" s="62"/>
      <c r="K34" s="60"/>
      <c r="L34" s="2"/>
      <c r="M34" s="2"/>
      <c r="N34" s="2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</row>
    <row r="35" spans="1:26" s="9" customFormat="1" ht="19.5" customHeight="1" x14ac:dyDescent="0.2">
      <c r="A35" s="180"/>
      <c r="B35" s="180"/>
      <c r="C35" s="181"/>
      <c r="D35" s="186"/>
      <c r="E35" s="186"/>
      <c r="F35" s="186"/>
      <c r="G35" s="6"/>
      <c r="H35" s="58">
        <v>44197</v>
      </c>
      <c r="I35" s="10"/>
      <c r="J35" s="62"/>
      <c r="K35" s="60"/>
      <c r="L35" s="2"/>
      <c r="M35" s="2"/>
      <c r="N35" s="2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</row>
    <row r="36" spans="1:26" s="9" customFormat="1" ht="15.75" customHeight="1" x14ac:dyDescent="0.2">
      <c r="A36" s="180"/>
      <c r="B36" s="180"/>
      <c r="C36" s="181"/>
      <c r="D36" s="186"/>
      <c r="E36" s="186"/>
      <c r="F36" s="186"/>
      <c r="G36" s="6"/>
      <c r="H36" s="58">
        <v>44197</v>
      </c>
      <c r="I36" s="10"/>
      <c r="J36" s="62"/>
      <c r="K36" s="60"/>
      <c r="L36" s="2"/>
      <c r="M36" s="2"/>
      <c r="N36" s="2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</row>
    <row r="37" spans="1:26" s="9" customFormat="1" ht="15.75" customHeight="1" x14ac:dyDescent="0.2">
      <c r="A37" s="182" t="s">
        <v>328</v>
      </c>
      <c r="B37" s="182"/>
      <c r="C37" s="182"/>
      <c r="D37" s="182" t="s">
        <v>326</v>
      </c>
      <c r="E37" s="182" t="s">
        <v>327</v>
      </c>
      <c r="F37" s="182" t="s">
        <v>327</v>
      </c>
      <c r="G37" s="6"/>
      <c r="H37" s="58">
        <v>45291</v>
      </c>
      <c r="I37" s="10"/>
      <c r="J37" s="62"/>
      <c r="K37" s="60"/>
      <c r="L37" s="2"/>
      <c r="M37" s="2"/>
      <c r="N37" s="2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</row>
    <row r="38" spans="1:26" s="9" customFormat="1" ht="15.75" customHeight="1" x14ac:dyDescent="0.2">
      <c r="A38" s="182"/>
      <c r="B38" s="182"/>
      <c r="C38" s="182"/>
      <c r="D38" s="182" t="s">
        <v>323</v>
      </c>
      <c r="E38" s="182" t="s">
        <v>323</v>
      </c>
      <c r="F38" s="182" t="s">
        <v>323</v>
      </c>
      <c r="G38" s="6"/>
      <c r="H38" s="58">
        <v>45291</v>
      </c>
      <c r="I38" s="10"/>
      <c r="J38" s="62"/>
      <c r="K38" s="60"/>
      <c r="L38" s="2"/>
      <c r="M38" s="2"/>
      <c r="N38" s="2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</row>
    <row r="39" spans="1:26" s="9" customFormat="1" ht="15.75" customHeight="1" x14ac:dyDescent="0.2">
      <c r="A39" s="182"/>
      <c r="B39" s="182"/>
      <c r="C39" s="182"/>
      <c r="D39" s="182" t="s">
        <v>324</v>
      </c>
      <c r="E39" s="182" t="s">
        <v>324</v>
      </c>
      <c r="F39" s="182" t="s">
        <v>324</v>
      </c>
      <c r="G39" s="6"/>
      <c r="H39" s="58">
        <v>45291</v>
      </c>
      <c r="I39" s="10"/>
      <c r="J39" s="62"/>
      <c r="K39" s="60"/>
      <c r="L39" s="2"/>
      <c r="M39" s="2"/>
      <c r="N39" s="2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</row>
    <row r="40" spans="1:26" s="9" customFormat="1" ht="15.75" customHeight="1" x14ac:dyDescent="0.2">
      <c r="A40" s="182" t="s">
        <v>329</v>
      </c>
      <c r="B40" s="182"/>
      <c r="C40" s="181"/>
      <c r="D40" s="186" t="s">
        <v>330</v>
      </c>
      <c r="E40" s="187"/>
      <c r="F40" s="187"/>
      <c r="G40" s="6"/>
      <c r="H40" s="58">
        <v>45291</v>
      </c>
      <c r="I40" s="10"/>
      <c r="J40" s="62"/>
      <c r="K40" s="60"/>
      <c r="L40" s="2"/>
      <c r="M40" s="2"/>
      <c r="N40" s="2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</row>
    <row r="41" spans="1:26" s="9" customFormat="1" ht="15.75" customHeight="1" x14ac:dyDescent="0.2">
      <c r="A41" s="182"/>
      <c r="B41" s="182"/>
      <c r="C41" s="181"/>
      <c r="D41" s="187"/>
      <c r="E41" s="187"/>
      <c r="F41" s="187"/>
      <c r="G41" s="6"/>
      <c r="H41" s="58">
        <v>45291</v>
      </c>
      <c r="I41" s="10"/>
      <c r="J41" s="62"/>
      <c r="K41" s="60"/>
      <c r="L41" s="2"/>
      <c r="M41" s="2"/>
      <c r="N41" s="2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</row>
    <row r="42" spans="1:26" s="9" customFormat="1" ht="15.75" customHeight="1" x14ac:dyDescent="0.2">
      <c r="A42" s="182"/>
      <c r="B42" s="182"/>
      <c r="C42" s="181"/>
      <c r="D42" s="187"/>
      <c r="E42" s="187"/>
      <c r="F42" s="187"/>
      <c r="G42" s="6"/>
      <c r="H42" s="58">
        <v>45291</v>
      </c>
      <c r="I42" s="10"/>
      <c r="J42" s="62"/>
      <c r="K42" s="60"/>
      <c r="L42" s="2"/>
      <c r="M42" s="2"/>
      <c r="N42" s="2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1:26" s="9" customFormat="1" ht="15.75" customHeight="1" x14ac:dyDescent="0.2">
      <c r="A43" s="186" t="s">
        <v>332</v>
      </c>
      <c r="B43" s="186"/>
      <c r="C43" s="188"/>
      <c r="D43" s="186" t="s">
        <v>331</v>
      </c>
      <c r="E43" s="186"/>
      <c r="F43" s="186"/>
      <c r="G43" s="6"/>
      <c r="H43" s="58">
        <v>45291</v>
      </c>
      <c r="I43" s="10"/>
      <c r="J43" s="62"/>
      <c r="K43" s="60"/>
      <c r="L43" s="2"/>
      <c r="M43" s="2"/>
      <c r="N43" s="2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s="9" customFormat="1" ht="15.75" customHeight="1" x14ac:dyDescent="0.2">
      <c r="A44" s="186"/>
      <c r="B44" s="186"/>
      <c r="C44" s="188"/>
      <c r="D44" s="186"/>
      <c r="E44" s="186"/>
      <c r="F44" s="186"/>
      <c r="G44" s="6"/>
      <c r="H44" s="58">
        <v>45291</v>
      </c>
      <c r="I44" s="10"/>
      <c r="J44" s="62"/>
      <c r="K44" s="60"/>
      <c r="L44" s="2"/>
      <c r="M44" s="2"/>
      <c r="N44" s="2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</row>
    <row r="45" spans="1:26" s="9" customFormat="1" ht="21" customHeight="1" x14ac:dyDescent="0.2">
      <c r="A45" s="186"/>
      <c r="B45" s="186"/>
      <c r="C45" s="188"/>
      <c r="D45" s="186"/>
      <c r="E45" s="186"/>
      <c r="F45" s="186"/>
      <c r="G45" s="6"/>
      <c r="H45" s="58">
        <v>45291</v>
      </c>
      <c r="I45" s="10"/>
      <c r="J45" s="62"/>
      <c r="K45" s="60"/>
      <c r="L45" s="2"/>
      <c r="M45" s="2"/>
      <c r="N45" s="2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</row>
    <row r="46" spans="1:26" ht="57" customHeight="1" outlineLevel="1" x14ac:dyDescent="0.2">
      <c r="A46" s="70" t="s">
        <v>173</v>
      </c>
      <c r="B46" s="118" t="s">
        <v>123</v>
      </c>
      <c r="C46" s="138"/>
      <c r="D46" s="138"/>
      <c r="E46" s="139"/>
      <c r="F46" s="61" t="s">
        <v>91</v>
      </c>
      <c r="G46" s="58">
        <v>44197</v>
      </c>
      <c r="H46" s="58">
        <v>45291</v>
      </c>
      <c r="I46" s="10"/>
      <c r="J46" s="59"/>
      <c r="K46" s="60">
        <f>L46+M46+N46</f>
        <v>400000</v>
      </c>
      <c r="L46" s="60">
        <f>L47</f>
        <v>400000</v>
      </c>
      <c r="M46" s="60">
        <f>M47</f>
        <v>0</v>
      </c>
      <c r="N46" s="60">
        <f>N47</f>
        <v>0</v>
      </c>
      <c r="O46" s="54"/>
      <c r="P46" s="54"/>
      <c r="Q46" s="54" t="s">
        <v>10</v>
      </c>
      <c r="R46" s="54" t="s">
        <v>10</v>
      </c>
      <c r="S46" s="54"/>
      <c r="T46" s="54"/>
      <c r="U46" s="54" t="s">
        <v>10</v>
      </c>
      <c r="V46" s="54" t="s">
        <v>10</v>
      </c>
      <c r="W46" s="54"/>
      <c r="X46" s="54"/>
      <c r="Y46" s="54" t="s">
        <v>10</v>
      </c>
      <c r="Z46" s="54" t="s">
        <v>10</v>
      </c>
    </row>
    <row r="47" spans="1:26" s="9" customFormat="1" ht="74.25" customHeight="1" outlineLevel="1" x14ac:dyDescent="0.2">
      <c r="A47" s="68" t="s">
        <v>174</v>
      </c>
      <c r="B47" s="30" t="s">
        <v>35</v>
      </c>
      <c r="C47" s="68"/>
      <c r="D47" s="30" t="s">
        <v>279</v>
      </c>
      <c r="E47" s="30" t="s">
        <v>261</v>
      </c>
      <c r="F47" s="30"/>
      <c r="G47" s="58">
        <v>44197</v>
      </c>
      <c r="H47" s="58">
        <v>45291</v>
      </c>
      <c r="I47" s="51" t="s">
        <v>239</v>
      </c>
      <c r="J47" s="52">
        <v>5</v>
      </c>
      <c r="K47" s="60">
        <f>L47+M47+N47</f>
        <v>400000</v>
      </c>
      <c r="L47" s="1">
        <v>400000</v>
      </c>
      <c r="M47" s="1">
        <v>0</v>
      </c>
      <c r="N47" s="1">
        <v>0</v>
      </c>
      <c r="O47" s="50"/>
      <c r="P47" s="50"/>
      <c r="Q47" s="50" t="s">
        <v>10</v>
      </c>
      <c r="R47" s="50" t="s">
        <v>10</v>
      </c>
      <c r="S47" s="50"/>
      <c r="T47" s="50"/>
      <c r="U47" s="50" t="s">
        <v>10</v>
      </c>
      <c r="V47" s="50" t="s">
        <v>10</v>
      </c>
      <c r="W47" s="50"/>
      <c r="X47" s="50"/>
      <c r="Y47" s="50" t="s">
        <v>10</v>
      </c>
      <c r="Z47" s="50" t="s">
        <v>10</v>
      </c>
    </row>
    <row r="48" spans="1:26" s="9" customFormat="1" ht="15" customHeight="1" outlineLevel="1" x14ac:dyDescent="0.2">
      <c r="A48" s="111" t="s">
        <v>333</v>
      </c>
      <c r="B48" s="111"/>
      <c r="C48" s="115"/>
      <c r="D48" s="111" t="s">
        <v>98</v>
      </c>
      <c r="E48" s="115"/>
      <c r="F48" s="115"/>
      <c r="G48" s="6">
        <v>44197</v>
      </c>
      <c r="H48" s="6">
        <v>44561</v>
      </c>
      <c r="I48" s="52"/>
      <c r="J48" s="59"/>
      <c r="K48" s="3"/>
      <c r="L48" s="3"/>
      <c r="M48" s="3"/>
      <c r="N48" s="3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spans="1:27" s="9" customFormat="1" ht="15" customHeight="1" outlineLevel="1" x14ac:dyDescent="0.2">
      <c r="A49" s="115"/>
      <c r="B49" s="115"/>
      <c r="C49" s="115"/>
      <c r="D49" s="115"/>
      <c r="E49" s="115"/>
      <c r="F49" s="115"/>
      <c r="G49" s="6">
        <v>44562</v>
      </c>
      <c r="H49" s="6">
        <v>44926</v>
      </c>
      <c r="I49" s="52"/>
      <c r="J49" s="59"/>
      <c r="K49" s="3"/>
      <c r="L49" s="3"/>
      <c r="M49" s="3"/>
      <c r="N49" s="3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spans="1:27" s="9" customFormat="1" ht="19.5" customHeight="1" x14ac:dyDescent="0.2">
      <c r="A50" s="115"/>
      <c r="B50" s="115"/>
      <c r="C50" s="115"/>
      <c r="D50" s="115"/>
      <c r="E50" s="115"/>
      <c r="F50" s="115"/>
      <c r="G50" s="6">
        <v>44927</v>
      </c>
      <c r="H50" s="6">
        <v>45291</v>
      </c>
      <c r="I50" s="52"/>
      <c r="J50" s="59"/>
      <c r="K50" s="3"/>
      <c r="L50" s="3"/>
      <c r="M50" s="3"/>
      <c r="N50" s="3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spans="1:27" ht="76.5" customHeight="1" outlineLevel="1" x14ac:dyDescent="0.2">
      <c r="A51" s="70" t="s">
        <v>175</v>
      </c>
      <c r="B51" s="111" t="s">
        <v>124</v>
      </c>
      <c r="C51" s="115"/>
      <c r="D51" s="115"/>
      <c r="E51" s="115"/>
      <c r="F51" s="56" t="s">
        <v>30</v>
      </c>
      <c r="G51" s="58">
        <v>44197</v>
      </c>
      <c r="H51" s="58">
        <v>45291</v>
      </c>
      <c r="I51" s="51"/>
      <c r="J51" s="59"/>
      <c r="K51" s="60">
        <f>L51+M51+N51</f>
        <v>200000</v>
      </c>
      <c r="L51" s="60">
        <f>L52</f>
        <v>200000</v>
      </c>
      <c r="M51" s="60">
        <f>M52</f>
        <v>0</v>
      </c>
      <c r="N51" s="60">
        <f>N52</f>
        <v>0</v>
      </c>
      <c r="O51" s="54" t="s">
        <v>10</v>
      </c>
      <c r="P51" s="54" t="s">
        <v>10</v>
      </c>
      <c r="Q51" s="54"/>
      <c r="R51" s="54"/>
      <c r="S51" s="54" t="s">
        <v>10</v>
      </c>
      <c r="T51" s="54" t="s">
        <v>10</v>
      </c>
      <c r="U51" s="54"/>
      <c r="V51" s="54"/>
      <c r="W51" s="54" t="s">
        <v>10</v>
      </c>
      <c r="X51" s="54" t="s">
        <v>10</v>
      </c>
      <c r="Y51" s="54"/>
      <c r="Z51" s="54"/>
    </row>
    <row r="52" spans="1:27" s="9" customFormat="1" ht="70.5" customHeight="1" outlineLevel="1" x14ac:dyDescent="0.2">
      <c r="A52" s="68" t="s">
        <v>297</v>
      </c>
      <c r="B52" s="30" t="s">
        <v>34</v>
      </c>
      <c r="C52" s="68"/>
      <c r="D52" s="30" t="s">
        <v>262</v>
      </c>
      <c r="E52" s="30" t="s">
        <v>263</v>
      </c>
      <c r="F52" s="30" t="s">
        <v>31</v>
      </c>
      <c r="G52" s="58">
        <v>44197</v>
      </c>
      <c r="H52" s="58">
        <v>45291</v>
      </c>
      <c r="I52" s="51" t="s">
        <v>240</v>
      </c>
      <c r="J52" s="52">
        <v>5</v>
      </c>
      <c r="K52" s="60">
        <f>L52+M52+N52</f>
        <v>200000</v>
      </c>
      <c r="L52" s="1">
        <v>200000</v>
      </c>
      <c r="M52" s="1">
        <v>0</v>
      </c>
      <c r="N52" s="1">
        <v>0</v>
      </c>
      <c r="O52" s="50" t="s">
        <v>10</v>
      </c>
      <c r="P52" s="50" t="s">
        <v>10</v>
      </c>
      <c r="Q52" s="50"/>
      <c r="R52" s="50"/>
      <c r="S52" s="50" t="s">
        <v>10</v>
      </c>
      <c r="T52" s="50" t="s">
        <v>10</v>
      </c>
      <c r="U52" s="50"/>
      <c r="V52" s="50"/>
      <c r="W52" s="50" t="s">
        <v>10</v>
      </c>
      <c r="X52" s="50" t="s">
        <v>10</v>
      </c>
      <c r="Y52" s="50"/>
      <c r="Z52" s="50"/>
    </row>
    <row r="53" spans="1:27" s="9" customFormat="1" ht="15" customHeight="1" outlineLevel="1" x14ac:dyDescent="0.2">
      <c r="A53" s="111" t="s">
        <v>334</v>
      </c>
      <c r="B53" s="111"/>
      <c r="C53" s="111" t="s">
        <v>99</v>
      </c>
      <c r="D53" s="115"/>
      <c r="E53" s="115"/>
      <c r="F53" s="115"/>
      <c r="G53" s="71" t="s">
        <v>293</v>
      </c>
      <c r="H53" s="6">
        <v>44561</v>
      </c>
      <c r="I53" s="59"/>
      <c r="J53" s="59"/>
      <c r="K53" s="3"/>
      <c r="L53" s="3"/>
      <c r="M53" s="3"/>
      <c r="N53" s="3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spans="1:27" s="9" customFormat="1" ht="15" customHeight="1" outlineLevel="1" x14ac:dyDescent="0.2">
      <c r="A54" s="111"/>
      <c r="B54" s="111"/>
      <c r="C54" s="115"/>
      <c r="D54" s="115"/>
      <c r="E54" s="115"/>
      <c r="F54" s="115"/>
      <c r="G54" s="51" t="s">
        <v>294</v>
      </c>
      <c r="H54" s="6">
        <v>44926</v>
      </c>
      <c r="I54" s="59"/>
      <c r="J54" s="59"/>
      <c r="K54" s="3"/>
      <c r="L54" s="3"/>
      <c r="M54" s="3"/>
      <c r="N54" s="3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spans="1:27" s="9" customFormat="1" ht="15" customHeight="1" x14ac:dyDescent="0.2">
      <c r="A55" s="111"/>
      <c r="B55" s="111"/>
      <c r="C55" s="115"/>
      <c r="D55" s="115"/>
      <c r="E55" s="115"/>
      <c r="F55" s="115"/>
      <c r="G55" s="51" t="s">
        <v>295</v>
      </c>
      <c r="H55" s="6">
        <v>45291</v>
      </c>
      <c r="I55" s="59"/>
      <c r="J55" s="59"/>
      <c r="K55" s="3"/>
      <c r="L55" s="3"/>
      <c r="M55" s="3"/>
      <c r="N55" s="3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spans="1:27" s="9" customFormat="1" ht="31.5" customHeight="1" x14ac:dyDescent="0.2">
      <c r="A56" s="108" t="s">
        <v>176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10"/>
    </row>
    <row r="57" spans="1:27" ht="75" customHeight="1" outlineLevel="1" x14ac:dyDescent="0.2">
      <c r="A57" s="70" t="s">
        <v>87</v>
      </c>
      <c r="B57" s="111" t="s">
        <v>32</v>
      </c>
      <c r="C57" s="115"/>
      <c r="D57" s="115"/>
      <c r="E57" s="115"/>
      <c r="F57" s="72" t="s">
        <v>138</v>
      </c>
      <c r="G57" s="58">
        <v>44197</v>
      </c>
      <c r="H57" s="58">
        <v>45291</v>
      </c>
      <c r="I57" s="10"/>
      <c r="J57" s="10"/>
      <c r="K57" s="60">
        <f>L57+M57+N57</f>
        <v>200000</v>
      </c>
      <c r="L57" s="60">
        <f>L58</f>
        <v>200000</v>
      </c>
      <c r="M57" s="60">
        <f>M58</f>
        <v>0</v>
      </c>
      <c r="N57" s="60">
        <f>N58</f>
        <v>0</v>
      </c>
      <c r="O57" s="54" t="s">
        <v>10</v>
      </c>
      <c r="P57" s="54" t="s">
        <v>10</v>
      </c>
      <c r="Q57" s="54" t="s">
        <v>10</v>
      </c>
      <c r="R57" s="54" t="s">
        <v>10</v>
      </c>
      <c r="S57" s="54" t="s">
        <v>10</v>
      </c>
      <c r="T57" s="54" t="s">
        <v>10</v>
      </c>
      <c r="U57" s="54" t="s">
        <v>10</v>
      </c>
      <c r="V57" s="54" t="s">
        <v>10</v>
      </c>
      <c r="W57" s="54" t="s">
        <v>10</v>
      </c>
      <c r="X57" s="54" t="s">
        <v>10</v>
      </c>
      <c r="Y57" s="54" t="s">
        <v>10</v>
      </c>
      <c r="Z57" s="54" t="s">
        <v>10</v>
      </c>
    </row>
    <row r="58" spans="1:27" s="9" customFormat="1" ht="68.25" customHeight="1" outlineLevel="1" x14ac:dyDescent="0.2">
      <c r="A58" s="73" t="s">
        <v>212</v>
      </c>
      <c r="B58" s="30" t="s">
        <v>137</v>
      </c>
      <c r="C58" s="68"/>
      <c r="D58" s="30" t="s">
        <v>129</v>
      </c>
      <c r="E58" s="30" t="s">
        <v>23</v>
      </c>
      <c r="F58" s="56" t="s">
        <v>33</v>
      </c>
      <c r="G58" s="58">
        <v>44197</v>
      </c>
      <c r="H58" s="58">
        <v>45291</v>
      </c>
      <c r="I58" s="51" t="s">
        <v>241</v>
      </c>
      <c r="J58" s="51" t="s">
        <v>84</v>
      </c>
      <c r="K58" s="60">
        <f>L58+M58+N58</f>
        <v>200000</v>
      </c>
      <c r="L58" s="1">
        <f>[1]Лист1!$I$45</f>
        <v>200000</v>
      </c>
      <c r="M58" s="1">
        <v>0</v>
      </c>
      <c r="N58" s="1">
        <v>0</v>
      </c>
      <c r="O58" s="50" t="s">
        <v>10</v>
      </c>
      <c r="P58" s="50" t="s">
        <v>10</v>
      </c>
      <c r="Q58" s="50" t="s">
        <v>10</v>
      </c>
      <c r="R58" s="50" t="s">
        <v>10</v>
      </c>
      <c r="S58" s="50" t="s">
        <v>10</v>
      </c>
      <c r="T58" s="50" t="s">
        <v>10</v>
      </c>
      <c r="U58" s="50" t="s">
        <v>10</v>
      </c>
      <c r="V58" s="50" t="s">
        <v>10</v>
      </c>
      <c r="W58" s="50" t="s">
        <v>10</v>
      </c>
      <c r="X58" s="50" t="s">
        <v>10</v>
      </c>
      <c r="Y58" s="50" t="s">
        <v>10</v>
      </c>
      <c r="Z58" s="50" t="s">
        <v>10</v>
      </c>
      <c r="AA58" s="41"/>
    </row>
    <row r="59" spans="1:27" s="9" customFormat="1" ht="15" customHeight="1" outlineLevel="1" x14ac:dyDescent="0.2">
      <c r="A59" s="111" t="s">
        <v>15</v>
      </c>
      <c r="B59" s="111"/>
      <c r="C59" s="111" t="s">
        <v>116</v>
      </c>
      <c r="D59" s="111"/>
      <c r="E59" s="111"/>
      <c r="F59" s="111"/>
      <c r="G59" s="6" t="s">
        <v>293</v>
      </c>
      <c r="H59" s="6">
        <v>44561</v>
      </c>
      <c r="I59" s="59"/>
      <c r="J59" s="59"/>
      <c r="K59" s="3"/>
      <c r="L59" s="3"/>
      <c r="M59" s="3"/>
      <c r="N59" s="3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spans="1:27" s="9" customFormat="1" ht="14.25" customHeight="1" outlineLevel="1" x14ac:dyDescent="0.2">
      <c r="A60" s="111"/>
      <c r="B60" s="111"/>
      <c r="C60" s="111"/>
      <c r="D60" s="111"/>
      <c r="E60" s="111"/>
      <c r="F60" s="111"/>
      <c r="G60" s="6" t="s">
        <v>294</v>
      </c>
      <c r="H60" s="6">
        <v>44926</v>
      </c>
      <c r="I60" s="59"/>
      <c r="J60" s="59"/>
      <c r="K60" s="3"/>
      <c r="L60" s="3"/>
      <c r="M60" s="3"/>
      <c r="N60" s="3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spans="1:27" s="9" customFormat="1" ht="27" customHeight="1" x14ac:dyDescent="0.2">
      <c r="A61" s="115"/>
      <c r="B61" s="115"/>
      <c r="C61" s="115"/>
      <c r="D61" s="115"/>
      <c r="E61" s="115"/>
      <c r="F61" s="115"/>
      <c r="G61" s="6" t="s">
        <v>295</v>
      </c>
      <c r="H61" s="6">
        <v>45291</v>
      </c>
      <c r="I61" s="59"/>
      <c r="J61" s="59"/>
      <c r="K61" s="3"/>
      <c r="L61" s="3"/>
      <c r="M61" s="3"/>
      <c r="N61" s="3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spans="1:27" ht="87" customHeight="1" outlineLevel="1" x14ac:dyDescent="0.2">
      <c r="A62" s="74" t="s">
        <v>88</v>
      </c>
      <c r="B62" s="111" t="s">
        <v>151</v>
      </c>
      <c r="C62" s="111"/>
      <c r="D62" s="111"/>
      <c r="E62" s="111"/>
      <c r="F62" s="56" t="s">
        <v>139</v>
      </c>
      <c r="G62" s="58">
        <v>44197</v>
      </c>
      <c r="H62" s="58">
        <v>45291</v>
      </c>
      <c r="I62" s="10"/>
      <c r="J62" s="10"/>
      <c r="K62" s="60">
        <f>L62+M62+N62</f>
        <v>820000</v>
      </c>
      <c r="L62" s="60">
        <f>L63+L64</f>
        <v>820000</v>
      </c>
      <c r="M62" s="60">
        <f>M63+M64</f>
        <v>0</v>
      </c>
      <c r="N62" s="60">
        <f>N63+N64</f>
        <v>0</v>
      </c>
      <c r="O62" s="54" t="s">
        <v>10</v>
      </c>
      <c r="P62" s="54" t="s">
        <v>10</v>
      </c>
      <c r="Q62" s="54" t="s">
        <v>10</v>
      </c>
      <c r="R62" s="54" t="s">
        <v>10</v>
      </c>
      <c r="S62" s="54" t="s">
        <v>10</v>
      </c>
      <c r="T62" s="54" t="s">
        <v>10</v>
      </c>
      <c r="U62" s="54" t="s">
        <v>10</v>
      </c>
      <c r="V62" s="54" t="s">
        <v>10</v>
      </c>
      <c r="W62" s="54" t="s">
        <v>10</v>
      </c>
      <c r="X62" s="54" t="s">
        <v>10</v>
      </c>
      <c r="Y62" s="54" t="s">
        <v>10</v>
      </c>
      <c r="Z62" s="54" t="s">
        <v>10</v>
      </c>
    </row>
    <row r="63" spans="1:27" ht="66.599999999999994" customHeight="1" outlineLevel="1" x14ac:dyDescent="0.2">
      <c r="A63" s="68" t="s">
        <v>178</v>
      </c>
      <c r="B63" s="30" t="s">
        <v>250</v>
      </c>
      <c r="C63" s="68"/>
      <c r="D63" s="30" t="s">
        <v>129</v>
      </c>
      <c r="E63" s="30" t="s">
        <v>23</v>
      </c>
      <c r="F63" s="30" t="s">
        <v>36</v>
      </c>
      <c r="G63" s="58">
        <v>44197</v>
      </c>
      <c r="H63" s="58">
        <v>45291</v>
      </c>
      <c r="I63" s="52" t="s">
        <v>282</v>
      </c>
      <c r="J63" s="52">
        <v>5</v>
      </c>
      <c r="K63" s="60">
        <f>L63+M63+N63</f>
        <v>490000</v>
      </c>
      <c r="L63" s="1">
        <v>490000</v>
      </c>
      <c r="M63" s="1">
        <v>0</v>
      </c>
      <c r="N63" s="1">
        <v>0</v>
      </c>
      <c r="O63" s="50" t="s">
        <v>10</v>
      </c>
      <c r="P63" s="50" t="s">
        <v>10</v>
      </c>
      <c r="Q63" s="50" t="s">
        <v>10</v>
      </c>
      <c r="R63" s="50" t="s">
        <v>10</v>
      </c>
      <c r="S63" s="50" t="s">
        <v>10</v>
      </c>
      <c r="T63" s="50" t="s">
        <v>10</v>
      </c>
      <c r="U63" s="50" t="s">
        <v>10</v>
      </c>
      <c r="V63" s="50" t="s">
        <v>10</v>
      </c>
      <c r="W63" s="50" t="s">
        <v>10</v>
      </c>
      <c r="X63" s="50" t="s">
        <v>10</v>
      </c>
      <c r="Y63" s="50" t="s">
        <v>10</v>
      </c>
      <c r="Z63" s="50" t="s">
        <v>10</v>
      </c>
    </row>
    <row r="64" spans="1:27" s="9" customFormat="1" ht="63.75" customHeight="1" outlineLevel="1" x14ac:dyDescent="0.2">
      <c r="A64" s="68" t="s">
        <v>249</v>
      </c>
      <c r="B64" s="30" t="s">
        <v>251</v>
      </c>
      <c r="C64" s="68"/>
      <c r="D64" s="30" t="s">
        <v>129</v>
      </c>
      <c r="E64" s="30" t="s">
        <v>23</v>
      </c>
      <c r="F64" s="30" t="s">
        <v>36</v>
      </c>
      <c r="G64" s="58">
        <v>44197</v>
      </c>
      <c r="H64" s="58">
        <v>45291</v>
      </c>
      <c r="I64" s="52" t="s">
        <v>283</v>
      </c>
      <c r="J64" s="52">
        <v>5</v>
      </c>
      <c r="K64" s="60">
        <f>L64+M64+N64</f>
        <v>330000</v>
      </c>
      <c r="L64" s="1">
        <v>330000</v>
      </c>
      <c r="M64" s="1">
        <v>0</v>
      </c>
      <c r="N64" s="1">
        <v>0</v>
      </c>
      <c r="O64" s="50" t="s">
        <v>10</v>
      </c>
      <c r="P64" s="50" t="s">
        <v>10</v>
      </c>
      <c r="Q64" s="50" t="s">
        <v>10</v>
      </c>
      <c r="R64" s="50" t="s">
        <v>10</v>
      </c>
      <c r="S64" s="50" t="s">
        <v>10</v>
      </c>
      <c r="T64" s="50" t="s">
        <v>10</v>
      </c>
      <c r="U64" s="50" t="s">
        <v>10</v>
      </c>
      <c r="V64" s="50" t="s">
        <v>10</v>
      </c>
      <c r="W64" s="50" t="s">
        <v>10</v>
      </c>
      <c r="X64" s="50" t="s">
        <v>10</v>
      </c>
      <c r="Y64" s="50" t="s">
        <v>10</v>
      </c>
      <c r="Z64" s="50" t="s">
        <v>10</v>
      </c>
    </row>
    <row r="65" spans="1:26" s="9" customFormat="1" ht="14.25" customHeight="1" outlineLevel="1" x14ac:dyDescent="0.2">
      <c r="A65" s="111" t="s">
        <v>335</v>
      </c>
      <c r="B65" s="111"/>
      <c r="C65" s="111" t="s">
        <v>115</v>
      </c>
      <c r="D65" s="111"/>
      <c r="E65" s="111"/>
      <c r="F65" s="111"/>
      <c r="G65" s="6" t="s">
        <v>293</v>
      </c>
      <c r="H65" s="6">
        <v>44561</v>
      </c>
      <c r="I65" s="59"/>
      <c r="J65" s="59"/>
      <c r="K65" s="3"/>
      <c r="L65" s="3"/>
      <c r="M65" s="3"/>
      <c r="N65" s="3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spans="1:26" s="9" customFormat="1" ht="14.25" customHeight="1" outlineLevel="1" x14ac:dyDescent="0.2">
      <c r="A66" s="111"/>
      <c r="B66" s="111"/>
      <c r="C66" s="111"/>
      <c r="D66" s="111"/>
      <c r="E66" s="111"/>
      <c r="F66" s="111"/>
      <c r="G66" s="6" t="s">
        <v>294</v>
      </c>
      <c r="H66" s="6">
        <v>44926</v>
      </c>
      <c r="I66" s="59"/>
      <c r="J66" s="59"/>
      <c r="K66" s="3"/>
      <c r="L66" s="3"/>
      <c r="M66" s="3"/>
      <c r="N66" s="3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spans="1:26" s="9" customFormat="1" ht="21" customHeight="1" x14ac:dyDescent="0.2">
      <c r="A67" s="111"/>
      <c r="B67" s="111"/>
      <c r="C67" s="111"/>
      <c r="D67" s="111"/>
      <c r="E67" s="111"/>
      <c r="F67" s="111"/>
      <c r="G67" s="6" t="s">
        <v>295</v>
      </c>
      <c r="H67" s="6">
        <v>45291</v>
      </c>
      <c r="I67" s="59"/>
      <c r="J67" s="59"/>
      <c r="K67" s="3"/>
      <c r="L67" s="3"/>
      <c r="M67" s="3"/>
      <c r="N67" s="3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spans="1:26" ht="81.75" customHeight="1" outlineLevel="1" x14ac:dyDescent="0.2">
      <c r="A68" s="56" t="s">
        <v>179</v>
      </c>
      <c r="B68" s="111" t="s">
        <v>125</v>
      </c>
      <c r="C68" s="115"/>
      <c r="D68" s="115"/>
      <c r="E68" s="115"/>
      <c r="F68" s="56" t="s">
        <v>43</v>
      </c>
      <c r="G68" s="58">
        <v>44197</v>
      </c>
      <c r="H68" s="58">
        <v>45291</v>
      </c>
      <c r="I68" s="10"/>
      <c r="J68" s="10"/>
      <c r="K68" s="60">
        <f>L68+M68+N68</f>
        <v>124500</v>
      </c>
      <c r="L68" s="60">
        <f>L69+L70</f>
        <v>124500</v>
      </c>
      <c r="M68" s="60">
        <f>M69+M70</f>
        <v>0</v>
      </c>
      <c r="N68" s="60">
        <f>N69+N70</f>
        <v>0</v>
      </c>
      <c r="O68" s="54"/>
      <c r="P68" s="54" t="s">
        <v>10</v>
      </c>
      <c r="Q68" s="54"/>
      <c r="R68" s="54" t="s">
        <v>10</v>
      </c>
      <c r="S68" s="54"/>
      <c r="T68" s="54" t="s">
        <v>10</v>
      </c>
      <c r="U68" s="54"/>
      <c r="V68" s="54" t="s">
        <v>10</v>
      </c>
      <c r="W68" s="54"/>
      <c r="X68" s="54" t="s">
        <v>10</v>
      </c>
      <c r="Y68" s="54"/>
      <c r="Z68" s="54" t="s">
        <v>10</v>
      </c>
    </row>
    <row r="69" spans="1:26" ht="56.25" customHeight="1" outlineLevel="1" x14ac:dyDescent="0.2">
      <c r="A69" s="30" t="s">
        <v>180</v>
      </c>
      <c r="B69" s="30" t="s">
        <v>227</v>
      </c>
      <c r="C69" s="30"/>
      <c r="D69" s="30" t="s">
        <v>128</v>
      </c>
      <c r="E69" s="30" t="s">
        <v>23</v>
      </c>
      <c r="F69" s="30" t="s">
        <v>228</v>
      </c>
      <c r="G69" s="58">
        <v>44197</v>
      </c>
      <c r="H69" s="58">
        <v>45291</v>
      </c>
      <c r="I69" s="52" t="s">
        <v>242</v>
      </c>
      <c r="J69" s="52">
        <v>1</v>
      </c>
      <c r="K69" s="60">
        <f>L69+M69+N69</f>
        <v>75000</v>
      </c>
      <c r="L69" s="1">
        <v>75000</v>
      </c>
      <c r="M69" s="1">
        <v>0</v>
      </c>
      <c r="N69" s="1">
        <v>0</v>
      </c>
      <c r="O69" s="50"/>
      <c r="P69" s="50" t="s">
        <v>10</v>
      </c>
      <c r="Q69" s="50"/>
      <c r="R69" s="50"/>
      <c r="S69" s="50"/>
      <c r="T69" s="50" t="s">
        <v>10</v>
      </c>
      <c r="U69" s="50"/>
      <c r="V69" s="50"/>
      <c r="W69" s="50"/>
      <c r="X69" s="50" t="s">
        <v>10</v>
      </c>
      <c r="Y69" s="50"/>
      <c r="Z69" s="50"/>
    </row>
    <row r="70" spans="1:26" ht="74.25" customHeight="1" outlineLevel="1" x14ac:dyDescent="0.2">
      <c r="A70" s="30" t="s">
        <v>181</v>
      </c>
      <c r="B70" s="30" t="s">
        <v>140</v>
      </c>
      <c r="C70" s="30"/>
      <c r="D70" s="30" t="s">
        <v>129</v>
      </c>
      <c r="E70" s="30" t="s">
        <v>23</v>
      </c>
      <c r="F70" s="30" t="s">
        <v>44</v>
      </c>
      <c r="G70" s="58">
        <v>44197</v>
      </c>
      <c r="H70" s="58">
        <v>45291</v>
      </c>
      <c r="I70" s="52" t="s">
        <v>242</v>
      </c>
      <c r="J70" s="52">
        <v>1</v>
      </c>
      <c r="K70" s="60">
        <v>0</v>
      </c>
      <c r="L70" s="1">
        <v>49500</v>
      </c>
      <c r="M70" s="1">
        <v>0</v>
      </c>
      <c r="N70" s="1">
        <v>0</v>
      </c>
      <c r="O70" s="50"/>
      <c r="P70" s="50" t="s">
        <v>10</v>
      </c>
      <c r="Q70" s="50"/>
      <c r="R70" s="50" t="s">
        <v>10</v>
      </c>
      <c r="S70" s="50"/>
      <c r="T70" s="50" t="s">
        <v>10</v>
      </c>
      <c r="U70" s="50"/>
      <c r="V70" s="50" t="s">
        <v>10</v>
      </c>
      <c r="W70" s="50"/>
      <c r="X70" s="50" t="s">
        <v>10</v>
      </c>
      <c r="Y70" s="50"/>
      <c r="Z70" s="50" t="s">
        <v>10</v>
      </c>
    </row>
    <row r="71" spans="1:26" ht="24" customHeight="1" outlineLevel="1" x14ac:dyDescent="0.2">
      <c r="A71" s="111" t="s">
        <v>16</v>
      </c>
      <c r="B71" s="111"/>
      <c r="C71" s="121" t="s">
        <v>141</v>
      </c>
      <c r="D71" s="140"/>
      <c r="E71" s="140"/>
      <c r="F71" s="141"/>
      <c r="G71" s="6">
        <v>44197</v>
      </c>
      <c r="H71" s="6">
        <v>44561</v>
      </c>
      <c r="I71" s="52"/>
      <c r="J71" s="52"/>
      <c r="K71" s="60"/>
      <c r="L71" s="1"/>
      <c r="M71" s="1"/>
      <c r="N71" s="1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spans="1:26" ht="24.75" customHeight="1" outlineLevel="1" x14ac:dyDescent="0.2">
      <c r="A72" s="111"/>
      <c r="B72" s="111"/>
      <c r="C72" s="142"/>
      <c r="D72" s="143"/>
      <c r="E72" s="143"/>
      <c r="F72" s="144"/>
      <c r="G72" s="6">
        <v>44562</v>
      </c>
      <c r="H72" s="6">
        <v>44926</v>
      </c>
      <c r="I72" s="52"/>
      <c r="J72" s="52"/>
      <c r="K72" s="60"/>
      <c r="L72" s="1"/>
      <c r="M72" s="1"/>
      <c r="N72" s="1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spans="1:26" s="9" customFormat="1" ht="25.5" customHeight="1" x14ac:dyDescent="0.2">
      <c r="A73" s="111"/>
      <c r="B73" s="111"/>
      <c r="C73" s="145"/>
      <c r="D73" s="146"/>
      <c r="E73" s="146"/>
      <c r="F73" s="147"/>
      <c r="G73" s="6">
        <v>44927</v>
      </c>
      <c r="H73" s="6">
        <v>45291</v>
      </c>
      <c r="I73" s="52"/>
      <c r="J73" s="52"/>
      <c r="K73" s="60"/>
      <c r="L73" s="1"/>
      <c r="M73" s="1"/>
      <c r="N73" s="1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 ht="57" customHeight="1" outlineLevel="1" x14ac:dyDescent="0.2">
      <c r="A74" s="75" t="s">
        <v>182</v>
      </c>
      <c r="B74" s="111" t="s">
        <v>260</v>
      </c>
      <c r="C74" s="115"/>
      <c r="D74" s="115"/>
      <c r="E74" s="115"/>
      <c r="F74" s="56" t="s">
        <v>37</v>
      </c>
      <c r="G74" s="58">
        <v>44197</v>
      </c>
      <c r="H74" s="58">
        <v>45291</v>
      </c>
      <c r="I74" s="10"/>
      <c r="J74" s="10"/>
      <c r="K74" s="60">
        <f>L74+M74+N74</f>
        <v>6743111.1399999997</v>
      </c>
      <c r="L74" s="60">
        <f>L76+L75</f>
        <v>2390888.9</v>
      </c>
      <c r="M74" s="60">
        <f>M76+M75</f>
        <v>2176111.12</v>
      </c>
      <c r="N74" s="60">
        <f>N76+N75</f>
        <v>2176111.12</v>
      </c>
      <c r="O74" s="54"/>
      <c r="P74" s="54" t="s">
        <v>10</v>
      </c>
      <c r="Q74" s="54" t="s">
        <v>10</v>
      </c>
      <c r="R74" s="54"/>
      <c r="S74" s="54"/>
      <c r="T74" s="54" t="s">
        <v>10</v>
      </c>
      <c r="U74" s="54" t="s">
        <v>10</v>
      </c>
      <c r="V74" s="54"/>
      <c r="W74" s="54"/>
      <c r="X74" s="54" t="s">
        <v>10</v>
      </c>
      <c r="Y74" s="54" t="s">
        <v>10</v>
      </c>
      <c r="Z74" s="54"/>
    </row>
    <row r="75" spans="1:26" ht="57.75" customHeight="1" outlineLevel="1" x14ac:dyDescent="0.2">
      <c r="A75" s="30" t="s">
        <v>299</v>
      </c>
      <c r="B75" s="30" t="s">
        <v>38</v>
      </c>
      <c r="C75" s="30"/>
      <c r="D75" s="30" t="s">
        <v>128</v>
      </c>
      <c r="E75" s="30" t="s">
        <v>127</v>
      </c>
      <c r="F75" s="30" t="s">
        <v>39</v>
      </c>
      <c r="G75" s="58">
        <v>44197</v>
      </c>
      <c r="H75" s="58">
        <v>45291</v>
      </c>
      <c r="I75" s="52" t="s">
        <v>285</v>
      </c>
      <c r="J75" s="52" t="s">
        <v>84</v>
      </c>
      <c r="K75" s="60">
        <f>L75+M75+N75</f>
        <v>6607111.1399999997</v>
      </c>
      <c r="L75" s="1">
        <v>2254888.9</v>
      </c>
      <c r="M75" s="1">
        <v>2176111.12</v>
      </c>
      <c r="N75" s="1">
        <v>2176111.12</v>
      </c>
      <c r="O75" s="50"/>
      <c r="P75" s="50" t="s">
        <v>10</v>
      </c>
      <c r="Q75" s="50"/>
      <c r="R75" s="50"/>
      <c r="S75" s="50"/>
      <c r="T75" s="50" t="s">
        <v>10</v>
      </c>
      <c r="U75" s="50"/>
      <c r="V75" s="50"/>
      <c r="W75" s="50"/>
      <c r="X75" s="50" t="s">
        <v>10</v>
      </c>
      <c r="Y75" s="50"/>
      <c r="Z75" s="50"/>
    </row>
    <row r="76" spans="1:26" ht="71.25" customHeight="1" outlineLevel="1" x14ac:dyDescent="0.2">
      <c r="A76" s="30" t="s">
        <v>183</v>
      </c>
      <c r="B76" s="30" t="s">
        <v>248</v>
      </c>
      <c r="C76" s="68"/>
      <c r="D76" s="30" t="s">
        <v>128</v>
      </c>
      <c r="E76" s="30" t="s">
        <v>127</v>
      </c>
      <c r="F76" s="30" t="s">
        <v>148</v>
      </c>
      <c r="G76" s="6">
        <v>44197</v>
      </c>
      <c r="H76" s="6">
        <v>45291</v>
      </c>
      <c r="I76" s="52" t="s">
        <v>284</v>
      </c>
      <c r="J76" s="52" t="s">
        <v>84</v>
      </c>
      <c r="K76" s="60">
        <f>L76+M76+N76</f>
        <v>136000</v>
      </c>
      <c r="L76" s="1">
        <v>136000</v>
      </c>
      <c r="M76" s="1">
        <v>0</v>
      </c>
      <c r="N76" s="1">
        <v>0</v>
      </c>
      <c r="O76" s="50"/>
      <c r="P76" s="50"/>
      <c r="Q76" s="50" t="s">
        <v>10</v>
      </c>
      <c r="R76" s="50"/>
      <c r="S76" s="50"/>
      <c r="T76" s="50"/>
      <c r="U76" s="50"/>
      <c r="V76" s="50"/>
      <c r="W76" s="50"/>
      <c r="X76" s="50"/>
      <c r="Y76" s="50"/>
      <c r="Z76" s="50"/>
    </row>
    <row r="77" spans="1:26" s="9" customFormat="1" ht="69.75" customHeight="1" outlineLevel="1" x14ac:dyDescent="0.2">
      <c r="A77" s="30" t="s">
        <v>184</v>
      </c>
      <c r="B77" s="30" t="s">
        <v>298</v>
      </c>
      <c r="C77" s="68"/>
      <c r="D77" s="30" t="s">
        <v>128</v>
      </c>
      <c r="E77" s="30" t="s">
        <v>127</v>
      </c>
      <c r="F77" s="30" t="s">
        <v>148</v>
      </c>
      <c r="G77" s="6">
        <v>44197</v>
      </c>
      <c r="H77" s="6">
        <v>45291</v>
      </c>
      <c r="I77" s="52" t="s">
        <v>284</v>
      </c>
      <c r="J77" s="52" t="s">
        <v>84</v>
      </c>
      <c r="K77" s="60">
        <f>L77+M77+N77</f>
        <v>136000</v>
      </c>
      <c r="L77" s="1">
        <v>136000</v>
      </c>
      <c r="M77" s="1">
        <v>0</v>
      </c>
      <c r="N77" s="1">
        <v>0</v>
      </c>
      <c r="O77" s="50"/>
      <c r="P77" s="50"/>
      <c r="Q77" s="50" t="s">
        <v>10</v>
      </c>
      <c r="R77" s="50"/>
      <c r="S77" s="50"/>
      <c r="T77" s="50"/>
      <c r="U77" s="50"/>
      <c r="V77" s="50"/>
      <c r="W77" s="50"/>
      <c r="X77" s="50"/>
      <c r="Y77" s="50"/>
      <c r="Z77" s="50"/>
    </row>
    <row r="78" spans="1:26" s="9" customFormat="1" ht="14.25" customHeight="1" outlineLevel="1" x14ac:dyDescent="0.2">
      <c r="A78" s="111" t="s">
        <v>336</v>
      </c>
      <c r="B78" s="111"/>
      <c r="C78" s="111" t="s">
        <v>100</v>
      </c>
      <c r="D78" s="115"/>
      <c r="E78" s="115"/>
      <c r="F78" s="115"/>
      <c r="G78" s="6">
        <v>44197</v>
      </c>
      <c r="H78" s="6">
        <v>44440</v>
      </c>
      <c r="I78" s="59"/>
      <c r="J78" s="59"/>
      <c r="K78" s="3"/>
      <c r="L78" s="3"/>
      <c r="M78" s="3"/>
      <c r="N78" s="3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spans="1:26" s="9" customFormat="1" ht="14.25" customHeight="1" outlineLevel="1" x14ac:dyDescent="0.2">
      <c r="A79" s="111"/>
      <c r="B79" s="111"/>
      <c r="C79" s="115"/>
      <c r="D79" s="115"/>
      <c r="E79" s="115"/>
      <c r="F79" s="115"/>
      <c r="G79" s="6">
        <v>44562</v>
      </c>
      <c r="H79" s="6">
        <v>44805</v>
      </c>
      <c r="I79" s="59"/>
      <c r="J79" s="59"/>
      <c r="K79" s="3"/>
      <c r="L79" s="3"/>
      <c r="M79" s="3"/>
      <c r="N79" s="3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spans="1:26" s="9" customFormat="1" ht="21.75" customHeight="1" x14ac:dyDescent="0.2">
      <c r="A80" s="111"/>
      <c r="B80" s="111"/>
      <c r="C80" s="115"/>
      <c r="D80" s="115"/>
      <c r="E80" s="115"/>
      <c r="F80" s="115"/>
      <c r="G80" s="6">
        <v>44927</v>
      </c>
      <c r="H80" s="6">
        <v>45170</v>
      </c>
      <c r="I80" s="59"/>
      <c r="J80" s="59"/>
      <c r="K80" s="3"/>
      <c r="L80" s="3"/>
      <c r="M80" s="3"/>
      <c r="N80" s="3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spans="1:26" ht="74.25" customHeight="1" outlineLevel="1" x14ac:dyDescent="0.2">
      <c r="A81" s="70" t="s">
        <v>185</v>
      </c>
      <c r="B81" s="111" t="s">
        <v>126</v>
      </c>
      <c r="C81" s="115"/>
      <c r="D81" s="115"/>
      <c r="E81" s="115"/>
      <c r="F81" s="56" t="s">
        <v>47</v>
      </c>
      <c r="G81" s="58">
        <v>44197</v>
      </c>
      <c r="H81" s="58">
        <v>45291</v>
      </c>
      <c r="I81" s="59" t="s">
        <v>86</v>
      </c>
      <c r="J81" s="59">
        <v>1</v>
      </c>
      <c r="K81" s="60">
        <v>0</v>
      </c>
      <c r="L81" s="60">
        <v>0</v>
      </c>
      <c r="M81" s="60">
        <v>0</v>
      </c>
      <c r="N81" s="60">
        <v>0</v>
      </c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spans="1:26" ht="78" customHeight="1" outlineLevel="1" x14ac:dyDescent="0.2">
      <c r="A82" s="68" t="s">
        <v>186</v>
      </c>
      <c r="B82" s="30" t="s">
        <v>147</v>
      </c>
      <c r="C82" s="30"/>
      <c r="D82" s="30" t="s">
        <v>85</v>
      </c>
      <c r="E82" s="30" t="s">
        <v>85</v>
      </c>
      <c r="F82" s="30" t="s">
        <v>58</v>
      </c>
      <c r="G82" s="58">
        <v>44197</v>
      </c>
      <c r="H82" s="58">
        <v>45291</v>
      </c>
      <c r="I82" s="52"/>
      <c r="J82" s="52"/>
      <c r="K82" s="60">
        <v>0</v>
      </c>
      <c r="L82" s="1">
        <v>0</v>
      </c>
      <c r="M82" s="1">
        <v>0</v>
      </c>
      <c r="N82" s="1">
        <v>0</v>
      </c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 ht="18" customHeight="1" outlineLevel="1" x14ac:dyDescent="0.2">
      <c r="A83" s="121" t="s">
        <v>337</v>
      </c>
      <c r="B83" s="141"/>
      <c r="C83" s="121" t="s">
        <v>57</v>
      </c>
      <c r="D83" s="140"/>
      <c r="E83" s="140"/>
      <c r="F83" s="141"/>
      <c r="G83" s="6">
        <v>44197</v>
      </c>
      <c r="H83" s="6">
        <v>44440</v>
      </c>
      <c r="I83" s="52"/>
      <c r="J83" s="52"/>
      <c r="K83" s="60"/>
      <c r="L83" s="1"/>
      <c r="M83" s="1"/>
      <c r="N83" s="1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spans="1:26" ht="17.25" customHeight="1" outlineLevel="1" x14ac:dyDescent="0.2">
      <c r="A84" s="142"/>
      <c r="B84" s="144"/>
      <c r="C84" s="142"/>
      <c r="D84" s="143"/>
      <c r="E84" s="143"/>
      <c r="F84" s="144"/>
      <c r="G84" s="6">
        <v>44562</v>
      </c>
      <c r="H84" s="6">
        <v>44805</v>
      </c>
      <c r="I84" s="52"/>
      <c r="J84" s="52"/>
      <c r="K84" s="60"/>
      <c r="L84" s="1"/>
      <c r="M84" s="1"/>
      <c r="N84" s="1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spans="1:26" s="9" customFormat="1" ht="26.25" customHeight="1" x14ac:dyDescent="0.2">
      <c r="A85" s="145"/>
      <c r="B85" s="147"/>
      <c r="C85" s="145"/>
      <c r="D85" s="146"/>
      <c r="E85" s="146"/>
      <c r="F85" s="147"/>
      <c r="G85" s="6">
        <v>44927</v>
      </c>
      <c r="H85" s="6">
        <v>45170</v>
      </c>
      <c r="I85" s="52"/>
      <c r="J85" s="52"/>
      <c r="K85" s="60"/>
      <c r="L85" s="1"/>
      <c r="M85" s="1"/>
      <c r="N85" s="1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spans="1:26" ht="134.25" customHeight="1" outlineLevel="1" x14ac:dyDescent="0.2">
      <c r="A86" s="70" t="s">
        <v>187</v>
      </c>
      <c r="B86" s="111" t="s">
        <v>46</v>
      </c>
      <c r="C86" s="115"/>
      <c r="D86" s="115"/>
      <c r="E86" s="115"/>
      <c r="F86" s="56" t="s">
        <v>48</v>
      </c>
      <c r="G86" s="58">
        <v>44197</v>
      </c>
      <c r="H86" s="58">
        <v>45291</v>
      </c>
      <c r="I86" s="66"/>
      <c r="J86" s="10"/>
      <c r="K86" s="60">
        <f>L86+M86+N86</f>
        <v>8631300</v>
      </c>
      <c r="L86" s="60">
        <f>L87</f>
        <v>2678100</v>
      </c>
      <c r="M86" s="60">
        <f>M87</f>
        <v>2976600</v>
      </c>
      <c r="N86" s="60">
        <f>N87</f>
        <v>2976600</v>
      </c>
      <c r="O86" s="54" t="s">
        <v>10</v>
      </c>
      <c r="P86" s="54" t="s">
        <v>10</v>
      </c>
      <c r="Q86" s="54" t="s">
        <v>10</v>
      </c>
      <c r="R86" s="54" t="s">
        <v>10</v>
      </c>
      <c r="S86" s="54" t="s">
        <v>10</v>
      </c>
      <c r="T86" s="54" t="s">
        <v>10</v>
      </c>
      <c r="U86" s="54" t="s">
        <v>10</v>
      </c>
      <c r="V86" s="54" t="s">
        <v>10</v>
      </c>
      <c r="W86" s="54" t="s">
        <v>10</v>
      </c>
      <c r="X86" s="54" t="s">
        <v>10</v>
      </c>
      <c r="Y86" s="54" t="s">
        <v>10</v>
      </c>
      <c r="Z86" s="54" t="s">
        <v>10</v>
      </c>
    </row>
    <row r="87" spans="1:26" s="9" customFormat="1" ht="138.75" customHeight="1" outlineLevel="1" x14ac:dyDescent="0.2">
      <c r="A87" s="68" t="s">
        <v>188</v>
      </c>
      <c r="B87" s="30" t="s">
        <v>49</v>
      </c>
      <c r="C87" s="68"/>
      <c r="D87" s="30" t="s">
        <v>128</v>
      </c>
      <c r="E87" s="30" t="s">
        <v>23</v>
      </c>
      <c r="F87" s="30" t="s">
        <v>142</v>
      </c>
      <c r="G87" s="58">
        <v>44197</v>
      </c>
      <c r="H87" s="58">
        <v>45291</v>
      </c>
      <c r="I87" s="51" t="s">
        <v>160</v>
      </c>
      <c r="J87" s="52">
        <v>1</v>
      </c>
      <c r="K87" s="60">
        <f>L87+M87+N87</f>
        <v>8631300</v>
      </c>
      <c r="L87" s="1">
        <v>2678100</v>
      </c>
      <c r="M87" s="1">
        <v>2976600</v>
      </c>
      <c r="N87" s="1">
        <v>2976600</v>
      </c>
      <c r="O87" s="50" t="s">
        <v>10</v>
      </c>
      <c r="P87" s="50" t="s">
        <v>10</v>
      </c>
      <c r="Q87" s="50" t="s">
        <v>10</v>
      </c>
      <c r="R87" s="50" t="s">
        <v>10</v>
      </c>
      <c r="S87" s="50" t="s">
        <v>10</v>
      </c>
      <c r="T87" s="50" t="s">
        <v>10</v>
      </c>
      <c r="U87" s="50" t="s">
        <v>10</v>
      </c>
      <c r="V87" s="50" t="s">
        <v>10</v>
      </c>
      <c r="W87" s="50" t="s">
        <v>10</v>
      </c>
      <c r="X87" s="50" t="s">
        <v>10</v>
      </c>
      <c r="Y87" s="50" t="s">
        <v>10</v>
      </c>
      <c r="Z87" s="50" t="s">
        <v>10</v>
      </c>
    </row>
    <row r="88" spans="1:26" s="9" customFormat="1" ht="16.5" customHeight="1" outlineLevel="1" x14ac:dyDescent="0.2">
      <c r="A88" s="111" t="s">
        <v>42</v>
      </c>
      <c r="B88" s="111"/>
      <c r="C88" s="111"/>
      <c r="D88" s="111" t="s">
        <v>143</v>
      </c>
      <c r="E88" s="111"/>
      <c r="F88" s="111"/>
      <c r="G88" s="6">
        <v>44197</v>
      </c>
      <c r="H88" s="6">
        <v>44561</v>
      </c>
      <c r="I88" s="59"/>
      <c r="J88" s="59"/>
      <c r="K88" s="3"/>
      <c r="L88" s="3"/>
      <c r="M88" s="3"/>
      <c r="N88" s="3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spans="1:26" s="9" customFormat="1" ht="24" customHeight="1" outlineLevel="1" x14ac:dyDescent="0.2">
      <c r="A89" s="111"/>
      <c r="B89" s="111"/>
      <c r="C89" s="111"/>
      <c r="D89" s="111"/>
      <c r="E89" s="111"/>
      <c r="F89" s="111"/>
      <c r="G89" s="6">
        <v>44562</v>
      </c>
      <c r="H89" s="6">
        <v>44926</v>
      </c>
      <c r="I89" s="59"/>
      <c r="J89" s="59"/>
      <c r="K89" s="3"/>
      <c r="L89" s="3"/>
      <c r="M89" s="3"/>
      <c r="N89" s="3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spans="1:26" s="9" customFormat="1" ht="23.25" customHeight="1" x14ac:dyDescent="0.2">
      <c r="A90" s="111"/>
      <c r="B90" s="111"/>
      <c r="C90" s="111"/>
      <c r="D90" s="111"/>
      <c r="E90" s="111"/>
      <c r="F90" s="111"/>
      <c r="G90" s="6">
        <v>44927</v>
      </c>
      <c r="H90" s="6">
        <v>45291</v>
      </c>
      <c r="I90" s="59"/>
      <c r="J90" s="59"/>
      <c r="K90" s="3"/>
      <c r="L90" s="3"/>
      <c r="M90" s="3"/>
      <c r="N90" s="3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spans="1:26" ht="75" customHeight="1" outlineLevel="1" x14ac:dyDescent="0.2">
      <c r="A91" s="70" t="s">
        <v>189</v>
      </c>
      <c r="B91" s="111" t="s">
        <v>230</v>
      </c>
      <c r="C91" s="115"/>
      <c r="D91" s="115"/>
      <c r="E91" s="115"/>
      <c r="F91" s="56" t="s">
        <v>50</v>
      </c>
      <c r="G91" s="58">
        <v>43831</v>
      </c>
      <c r="H91" s="58">
        <v>44926</v>
      </c>
      <c r="I91" s="10"/>
      <c r="J91" s="10"/>
      <c r="K91" s="60">
        <f>L91+M91+N91</f>
        <v>15991760</v>
      </c>
      <c r="L91" s="60">
        <f>L92</f>
        <v>5184080</v>
      </c>
      <c r="M91" s="60">
        <f>M92</f>
        <v>5403840</v>
      </c>
      <c r="N91" s="60">
        <f>N92</f>
        <v>5403840</v>
      </c>
      <c r="O91" s="54" t="s">
        <v>10</v>
      </c>
      <c r="P91" s="54" t="s">
        <v>10</v>
      </c>
      <c r="Q91" s="54" t="s">
        <v>10</v>
      </c>
      <c r="R91" s="54" t="s">
        <v>10</v>
      </c>
      <c r="S91" s="54" t="s">
        <v>10</v>
      </c>
      <c r="T91" s="54" t="s">
        <v>10</v>
      </c>
      <c r="U91" s="54" t="s">
        <v>10</v>
      </c>
      <c r="V91" s="54" t="s">
        <v>10</v>
      </c>
      <c r="W91" s="54" t="s">
        <v>10</v>
      </c>
      <c r="X91" s="54" t="s">
        <v>10</v>
      </c>
      <c r="Y91" s="54" t="s">
        <v>10</v>
      </c>
      <c r="Z91" s="54" t="s">
        <v>10</v>
      </c>
    </row>
    <row r="92" spans="1:26" s="9" customFormat="1" ht="63.75" customHeight="1" outlineLevel="1" x14ac:dyDescent="0.2">
      <c r="A92" s="68" t="s">
        <v>190</v>
      </c>
      <c r="B92" s="30" t="s">
        <v>51</v>
      </c>
      <c r="C92" s="68"/>
      <c r="D92" s="30" t="s">
        <v>129</v>
      </c>
      <c r="E92" s="30" t="s">
        <v>23</v>
      </c>
      <c r="F92" s="30" t="s">
        <v>144</v>
      </c>
      <c r="G92" s="58">
        <v>43831</v>
      </c>
      <c r="H92" s="58">
        <v>44926</v>
      </c>
      <c r="I92" s="52" t="s">
        <v>161</v>
      </c>
      <c r="J92" s="52">
        <v>1</v>
      </c>
      <c r="K92" s="60">
        <f>L92+M92+N92</f>
        <v>15991760</v>
      </c>
      <c r="L92" s="1">
        <v>5184080</v>
      </c>
      <c r="M92" s="1">
        <v>5403840</v>
      </c>
      <c r="N92" s="1">
        <v>5403840</v>
      </c>
      <c r="O92" s="50" t="s">
        <v>10</v>
      </c>
      <c r="P92" s="50" t="s">
        <v>10</v>
      </c>
      <c r="Q92" s="50" t="s">
        <v>10</v>
      </c>
      <c r="R92" s="50" t="s">
        <v>10</v>
      </c>
      <c r="S92" s="50" t="s">
        <v>10</v>
      </c>
      <c r="T92" s="50" t="s">
        <v>10</v>
      </c>
      <c r="U92" s="50" t="s">
        <v>10</v>
      </c>
      <c r="V92" s="50" t="s">
        <v>10</v>
      </c>
      <c r="W92" s="50" t="s">
        <v>10</v>
      </c>
      <c r="X92" s="50" t="s">
        <v>10</v>
      </c>
      <c r="Y92" s="50" t="s">
        <v>10</v>
      </c>
      <c r="Z92" s="50" t="s">
        <v>10</v>
      </c>
    </row>
    <row r="93" spans="1:26" s="9" customFormat="1" ht="14.25" customHeight="1" outlineLevel="1" x14ac:dyDescent="0.2">
      <c r="A93" s="111" t="s">
        <v>45</v>
      </c>
      <c r="B93" s="111"/>
      <c r="C93" s="111" t="s">
        <v>104</v>
      </c>
      <c r="D93" s="111"/>
      <c r="E93" s="111"/>
      <c r="F93" s="111"/>
      <c r="G93" s="58"/>
      <c r="H93" s="58">
        <v>44075</v>
      </c>
      <c r="I93" s="59"/>
      <c r="J93" s="59"/>
      <c r="K93" s="3"/>
      <c r="L93" s="3"/>
      <c r="M93" s="3"/>
      <c r="N93" s="3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spans="1:26" s="9" customFormat="1" ht="21.75" customHeight="1" outlineLevel="1" x14ac:dyDescent="0.2">
      <c r="A94" s="111"/>
      <c r="B94" s="111"/>
      <c r="C94" s="111"/>
      <c r="D94" s="111"/>
      <c r="E94" s="111"/>
      <c r="F94" s="111"/>
      <c r="G94" s="58"/>
      <c r="H94" s="58">
        <v>44075</v>
      </c>
      <c r="I94" s="59"/>
      <c r="J94" s="59"/>
      <c r="K94" s="3"/>
      <c r="L94" s="3"/>
      <c r="M94" s="3"/>
      <c r="N94" s="3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spans="1:26" s="9" customFormat="1" ht="24.75" customHeight="1" x14ac:dyDescent="0.2">
      <c r="A95" s="111"/>
      <c r="B95" s="111"/>
      <c r="C95" s="111"/>
      <c r="D95" s="111"/>
      <c r="E95" s="111"/>
      <c r="F95" s="111"/>
      <c r="G95" s="58"/>
      <c r="H95" s="58">
        <v>44805</v>
      </c>
      <c r="I95" s="59"/>
      <c r="J95" s="59"/>
      <c r="K95" s="3"/>
      <c r="L95" s="3"/>
      <c r="M95" s="3"/>
      <c r="N95" s="3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spans="1:26" ht="57" customHeight="1" outlineLevel="1" x14ac:dyDescent="0.2">
      <c r="A96" s="56" t="s">
        <v>191</v>
      </c>
      <c r="B96" s="111" t="s">
        <v>215</v>
      </c>
      <c r="C96" s="115"/>
      <c r="D96" s="115"/>
      <c r="E96" s="115"/>
      <c r="F96" s="56" t="s">
        <v>40</v>
      </c>
      <c r="G96" s="58">
        <v>44197</v>
      </c>
      <c r="H96" s="58">
        <v>45291</v>
      </c>
      <c r="I96" s="10"/>
      <c r="J96" s="10"/>
      <c r="K96" s="60">
        <f>L96+M96+N96</f>
        <v>5283737.38</v>
      </c>
      <c r="L96" s="60">
        <f>L97+L98</f>
        <v>1748888.89</v>
      </c>
      <c r="M96" s="60">
        <f>M97+M98</f>
        <v>1704343.44</v>
      </c>
      <c r="N96" s="60">
        <f>N97+N98</f>
        <v>1830505.05</v>
      </c>
      <c r="O96" s="54" t="s">
        <v>10</v>
      </c>
      <c r="P96" s="54" t="s">
        <v>10</v>
      </c>
      <c r="Q96" s="54" t="s">
        <v>10</v>
      </c>
      <c r="R96" s="54" t="s">
        <v>10</v>
      </c>
      <c r="S96" s="54" t="s">
        <v>10</v>
      </c>
      <c r="T96" s="54" t="s">
        <v>10</v>
      </c>
      <c r="U96" s="54" t="s">
        <v>10</v>
      </c>
      <c r="V96" s="54" t="s">
        <v>10</v>
      </c>
      <c r="W96" s="54" t="s">
        <v>10</v>
      </c>
      <c r="X96" s="54" t="s">
        <v>10</v>
      </c>
      <c r="Y96" s="54" t="s">
        <v>10</v>
      </c>
      <c r="Z96" s="54" t="s">
        <v>10</v>
      </c>
    </row>
    <row r="97" spans="1:26" ht="57" customHeight="1" outlineLevel="1" x14ac:dyDescent="0.2">
      <c r="A97" s="30" t="s">
        <v>192</v>
      </c>
      <c r="B97" s="30" t="s">
        <v>41</v>
      </c>
      <c r="C97" s="30"/>
      <c r="D97" s="30" t="s">
        <v>128</v>
      </c>
      <c r="E97" s="30" t="s">
        <v>127</v>
      </c>
      <c r="F97" s="30" t="s">
        <v>152</v>
      </c>
      <c r="G97" s="58"/>
      <c r="H97" s="58"/>
      <c r="I97" s="52" t="s">
        <v>216</v>
      </c>
      <c r="J97" s="52">
        <v>5</v>
      </c>
      <c r="K97" s="60">
        <f>L97+M97+N97</f>
        <v>0</v>
      </c>
      <c r="L97" s="1">
        <v>0</v>
      </c>
      <c r="M97" s="1">
        <v>0</v>
      </c>
      <c r="N97" s="1">
        <v>0</v>
      </c>
      <c r="O97" s="50" t="s">
        <v>10</v>
      </c>
      <c r="P97" s="50" t="s">
        <v>10</v>
      </c>
      <c r="Q97" s="50" t="s">
        <v>10</v>
      </c>
      <c r="R97" s="50" t="s">
        <v>10</v>
      </c>
      <c r="S97" s="50" t="s">
        <v>10</v>
      </c>
      <c r="T97" s="50" t="s">
        <v>10</v>
      </c>
      <c r="U97" s="50" t="s">
        <v>10</v>
      </c>
      <c r="V97" s="50" t="s">
        <v>10</v>
      </c>
      <c r="W97" s="50" t="s">
        <v>10</v>
      </c>
      <c r="X97" s="50" t="s">
        <v>10</v>
      </c>
      <c r="Y97" s="50" t="s">
        <v>10</v>
      </c>
      <c r="Z97" s="50" t="s">
        <v>10</v>
      </c>
    </row>
    <row r="98" spans="1:26" s="9" customFormat="1" ht="53.25" customHeight="1" outlineLevel="1" x14ac:dyDescent="0.2">
      <c r="A98" s="30" t="s">
        <v>280</v>
      </c>
      <c r="B98" s="30" t="s">
        <v>281</v>
      </c>
      <c r="C98" s="30"/>
      <c r="D98" s="30" t="s">
        <v>128</v>
      </c>
      <c r="E98" s="30" t="s">
        <v>127</v>
      </c>
      <c r="F98" s="30" t="s">
        <v>152</v>
      </c>
      <c r="G98" s="58">
        <v>44197</v>
      </c>
      <c r="H98" s="58">
        <v>45291</v>
      </c>
      <c r="I98" s="52" t="s">
        <v>286</v>
      </c>
      <c r="J98" s="52">
        <v>5</v>
      </c>
      <c r="K98" s="60">
        <f>L98+M98+N98</f>
        <v>5283737.38</v>
      </c>
      <c r="L98" s="1">
        <v>1748888.89</v>
      </c>
      <c r="M98" s="1">
        <v>1704343.44</v>
      </c>
      <c r="N98" s="1">
        <v>1830505.05</v>
      </c>
      <c r="O98" s="50" t="s">
        <v>10</v>
      </c>
      <c r="P98" s="50" t="s">
        <v>10</v>
      </c>
      <c r="Q98" s="50" t="s">
        <v>10</v>
      </c>
      <c r="R98" s="50" t="s">
        <v>10</v>
      </c>
      <c r="S98" s="50" t="s">
        <v>10</v>
      </c>
      <c r="T98" s="50" t="s">
        <v>10</v>
      </c>
      <c r="U98" s="50" t="s">
        <v>10</v>
      </c>
      <c r="V98" s="50" t="s">
        <v>10</v>
      </c>
      <c r="W98" s="50" t="s">
        <v>10</v>
      </c>
      <c r="X98" s="50" t="s">
        <v>10</v>
      </c>
      <c r="Y98" s="50" t="s">
        <v>10</v>
      </c>
      <c r="Z98" s="50" t="s">
        <v>10</v>
      </c>
    </row>
    <row r="99" spans="1:26" s="9" customFormat="1" ht="14.25" customHeight="1" outlineLevel="1" x14ac:dyDescent="0.2">
      <c r="A99" s="111" t="s">
        <v>338</v>
      </c>
      <c r="B99" s="111"/>
      <c r="C99" s="111" t="s">
        <v>101</v>
      </c>
      <c r="D99" s="115"/>
      <c r="E99" s="115"/>
      <c r="F99" s="115"/>
      <c r="G99" s="6">
        <v>44197</v>
      </c>
      <c r="H99" s="6">
        <v>44561</v>
      </c>
      <c r="I99" s="59"/>
      <c r="J99" s="59"/>
      <c r="K99" s="3"/>
      <c r="L99" s="3"/>
      <c r="M99" s="3"/>
      <c r="N99" s="3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spans="1:26" s="9" customFormat="1" ht="14.25" customHeight="1" outlineLevel="1" x14ac:dyDescent="0.2">
      <c r="A100" s="111"/>
      <c r="B100" s="111"/>
      <c r="C100" s="115"/>
      <c r="D100" s="115"/>
      <c r="E100" s="115"/>
      <c r="F100" s="115"/>
      <c r="G100" s="6">
        <v>44562</v>
      </c>
      <c r="H100" s="6">
        <v>44926</v>
      </c>
      <c r="I100" s="59"/>
      <c r="J100" s="59"/>
      <c r="K100" s="3"/>
      <c r="L100" s="3"/>
      <c r="M100" s="3"/>
      <c r="N100" s="3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spans="1:26" s="9" customFormat="1" ht="18" customHeight="1" outlineLevel="1" x14ac:dyDescent="0.2">
      <c r="A101" s="111"/>
      <c r="B101" s="111"/>
      <c r="C101" s="115"/>
      <c r="D101" s="115"/>
      <c r="E101" s="115"/>
      <c r="F101" s="115"/>
      <c r="G101" s="6">
        <v>44927</v>
      </c>
      <c r="H101" s="6">
        <v>45291</v>
      </c>
      <c r="I101" s="59"/>
      <c r="J101" s="59"/>
      <c r="K101" s="3"/>
      <c r="L101" s="3"/>
      <c r="M101" s="3"/>
      <c r="N101" s="3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spans="1:26" s="9" customFormat="1" ht="18.75" customHeight="1" outlineLevel="1" x14ac:dyDescent="0.2">
      <c r="A102" s="121" t="s">
        <v>339</v>
      </c>
      <c r="B102" s="148"/>
      <c r="C102" s="121" t="s">
        <v>149</v>
      </c>
      <c r="D102" s="153"/>
      <c r="E102" s="153"/>
      <c r="F102" s="154"/>
      <c r="G102" s="6">
        <v>44197</v>
      </c>
      <c r="H102" s="6">
        <v>44561</v>
      </c>
      <c r="I102" s="59"/>
      <c r="J102" s="59"/>
      <c r="K102" s="3"/>
      <c r="L102" s="3"/>
      <c r="M102" s="3"/>
      <c r="N102" s="3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spans="1:26" s="9" customFormat="1" ht="14.25" customHeight="1" outlineLevel="1" x14ac:dyDescent="0.2">
      <c r="A103" s="149"/>
      <c r="B103" s="150"/>
      <c r="C103" s="155"/>
      <c r="D103" s="156"/>
      <c r="E103" s="156"/>
      <c r="F103" s="157"/>
      <c r="G103" s="6">
        <v>44562</v>
      </c>
      <c r="H103" s="6">
        <v>44926</v>
      </c>
      <c r="I103" s="59"/>
      <c r="J103" s="59"/>
      <c r="K103" s="3"/>
      <c r="L103" s="3"/>
      <c r="M103" s="3"/>
      <c r="N103" s="3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spans="1:26" s="9" customFormat="1" ht="18" customHeight="1" outlineLevel="1" x14ac:dyDescent="0.2">
      <c r="A104" s="151"/>
      <c r="B104" s="152"/>
      <c r="C104" s="158"/>
      <c r="D104" s="159"/>
      <c r="E104" s="159"/>
      <c r="F104" s="160"/>
      <c r="G104" s="6">
        <v>44927</v>
      </c>
      <c r="H104" s="6">
        <v>45291</v>
      </c>
      <c r="I104" s="59"/>
      <c r="J104" s="59"/>
      <c r="K104" s="3"/>
      <c r="L104" s="3"/>
      <c r="M104" s="3"/>
      <c r="N104" s="3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spans="1:26" s="9" customFormat="1" ht="19.5" customHeight="1" outlineLevel="1" x14ac:dyDescent="0.2">
      <c r="A105" s="111" t="s">
        <v>56</v>
      </c>
      <c r="B105" s="115"/>
      <c r="C105" s="121" t="s">
        <v>102</v>
      </c>
      <c r="D105" s="161"/>
      <c r="E105" s="161"/>
      <c r="F105" s="148"/>
      <c r="G105" s="6">
        <v>44197</v>
      </c>
      <c r="H105" s="6">
        <v>44561</v>
      </c>
      <c r="I105" s="59"/>
      <c r="J105" s="59"/>
      <c r="K105" s="3"/>
      <c r="L105" s="3"/>
      <c r="M105" s="3"/>
      <c r="N105" s="3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spans="1:26" s="9" customFormat="1" ht="20.25" customHeight="1" outlineLevel="1" x14ac:dyDescent="0.2">
      <c r="A106" s="115"/>
      <c r="B106" s="115"/>
      <c r="C106" s="149"/>
      <c r="D106" s="162"/>
      <c r="E106" s="162"/>
      <c r="F106" s="150"/>
      <c r="G106" s="6">
        <v>44562</v>
      </c>
      <c r="H106" s="6">
        <v>44926</v>
      </c>
      <c r="I106" s="59"/>
      <c r="J106" s="59"/>
      <c r="K106" s="3"/>
      <c r="L106" s="3"/>
      <c r="M106" s="3"/>
      <c r="N106" s="3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spans="1:26" s="9" customFormat="1" ht="17.25" customHeight="1" outlineLevel="1" x14ac:dyDescent="0.2">
      <c r="A107" s="115"/>
      <c r="B107" s="115"/>
      <c r="C107" s="151"/>
      <c r="D107" s="163"/>
      <c r="E107" s="163"/>
      <c r="F107" s="152"/>
      <c r="G107" s="6">
        <v>44927</v>
      </c>
      <c r="H107" s="6">
        <v>45291</v>
      </c>
      <c r="I107" s="59"/>
      <c r="J107" s="59"/>
      <c r="K107" s="3"/>
      <c r="L107" s="3"/>
      <c r="M107" s="3"/>
      <c r="N107" s="3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spans="1:26" s="9" customFormat="1" ht="18.75" customHeight="1" outlineLevel="1" x14ac:dyDescent="0.2">
      <c r="A108" s="111" t="s">
        <v>61</v>
      </c>
      <c r="B108" s="111"/>
      <c r="C108" s="111" t="s">
        <v>103</v>
      </c>
      <c r="D108" s="115"/>
      <c r="E108" s="115"/>
      <c r="F108" s="115"/>
      <c r="G108" s="6">
        <v>44197</v>
      </c>
      <c r="H108" s="6">
        <v>44561</v>
      </c>
      <c r="I108" s="59"/>
      <c r="J108" s="59"/>
      <c r="K108" s="3"/>
      <c r="L108" s="3"/>
      <c r="M108" s="3"/>
      <c r="N108" s="3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spans="1:26" s="9" customFormat="1" ht="17.25" customHeight="1" outlineLevel="1" x14ac:dyDescent="0.2">
      <c r="A109" s="111"/>
      <c r="B109" s="111"/>
      <c r="C109" s="115"/>
      <c r="D109" s="115"/>
      <c r="E109" s="115"/>
      <c r="F109" s="115"/>
      <c r="G109" s="6">
        <v>44562</v>
      </c>
      <c r="H109" s="6">
        <v>44926</v>
      </c>
      <c r="I109" s="59"/>
      <c r="J109" s="59"/>
      <c r="K109" s="3"/>
      <c r="L109" s="3"/>
      <c r="M109" s="3"/>
      <c r="N109" s="3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spans="1:26" s="9" customFormat="1" ht="18" customHeight="1" outlineLevel="1" x14ac:dyDescent="0.2">
      <c r="A110" s="111"/>
      <c r="B110" s="111"/>
      <c r="C110" s="115"/>
      <c r="D110" s="115"/>
      <c r="E110" s="115"/>
      <c r="F110" s="115"/>
      <c r="G110" s="6">
        <v>44927</v>
      </c>
      <c r="H110" s="6">
        <v>45291</v>
      </c>
      <c r="I110" s="59"/>
      <c r="J110" s="59"/>
      <c r="K110" s="3"/>
      <c r="L110" s="3"/>
      <c r="M110" s="3"/>
      <c r="N110" s="3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spans="1:26" s="9" customFormat="1" ht="32.25" customHeight="1" x14ac:dyDescent="0.2">
      <c r="A111" s="108" t="s">
        <v>193</v>
      </c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10"/>
    </row>
    <row r="112" spans="1:26" ht="114.75" customHeight="1" outlineLevel="1" x14ac:dyDescent="0.2">
      <c r="A112" s="70" t="s">
        <v>89</v>
      </c>
      <c r="B112" s="118" t="s">
        <v>52</v>
      </c>
      <c r="C112" s="119"/>
      <c r="D112" s="119"/>
      <c r="E112" s="120"/>
      <c r="F112" s="56" t="s">
        <v>53</v>
      </c>
      <c r="G112" s="58">
        <v>44197</v>
      </c>
      <c r="H112" s="58">
        <v>45291</v>
      </c>
      <c r="I112" s="76"/>
      <c r="J112" s="66"/>
      <c r="K112" s="60">
        <f t="shared" ref="K112:K117" si="0">L112+M112+N112</f>
        <v>30000</v>
      </c>
      <c r="L112" s="60">
        <f>L113</f>
        <v>30000</v>
      </c>
      <c r="M112" s="60">
        <f>M113</f>
        <v>0</v>
      </c>
      <c r="N112" s="60">
        <f>N113</f>
        <v>0</v>
      </c>
      <c r="O112" s="54" t="s">
        <v>10</v>
      </c>
      <c r="P112" s="54" t="s">
        <v>10</v>
      </c>
      <c r="Q112" s="54" t="s">
        <v>10</v>
      </c>
      <c r="R112" s="54" t="s">
        <v>10</v>
      </c>
      <c r="S112" s="54" t="s">
        <v>10</v>
      </c>
      <c r="T112" s="54" t="s">
        <v>10</v>
      </c>
      <c r="U112" s="54" t="s">
        <v>10</v>
      </c>
      <c r="V112" s="54" t="s">
        <v>10</v>
      </c>
      <c r="W112" s="54" t="s">
        <v>10</v>
      </c>
      <c r="X112" s="54" t="s">
        <v>10</v>
      </c>
      <c r="Y112" s="54" t="s">
        <v>10</v>
      </c>
      <c r="Z112" s="54" t="s">
        <v>10</v>
      </c>
    </row>
    <row r="113" spans="1:27" s="9" customFormat="1" ht="142.5" customHeight="1" x14ac:dyDescent="0.2">
      <c r="A113" s="68" t="s">
        <v>194</v>
      </c>
      <c r="B113" s="30" t="s">
        <v>54</v>
      </c>
      <c r="C113" s="68"/>
      <c r="D113" s="30" t="s">
        <v>128</v>
      </c>
      <c r="E113" s="30" t="s">
        <v>23</v>
      </c>
      <c r="F113" s="30" t="s">
        <v>55</v>
      </c>
      <c r="G113" s="58">
        <v>44197</v>
      </c>
      <c r="H113" s="58">
        <v>45291</v>
      </c>
      <c r="I113" s="52" t="s">
        <v>243</v>
      </c>
      <c r="J113" s="52">
        <v>1</v>
      </c>
      <c r="K113" s="60">
        <f t="shared" si="0"/>
        <v>30000</v>
      </c>
      <c r="L113" s="1">
        <f>[1]Лист1!$I$77</f>
        <v>30000</v>
      </c>
      <c r="M113" s="1">
        <v>0</v>
      </c>
      <c r="N113" s="1">
        <v>0</v>
      </c>
      <c r="O113" s="50" t="s">
        <v>10</v>
      </c>
      <c r="P113" s="50" t="s">
        <v>10</v>
      </c>
      <c r="Q113" s="50" t="s">
        <v>10</v>
      </c>
      <c r="R113" s="50" t="s">
        <v>10</v>
      </c>
      <c r="S113" s="50" t="s">
        <v>10</v>
      </c>
      <c r="T113" s="50" t="s">
        <v>10</v>
      </c>
      <c r="U113" s="50" t="s">
        <v>10</v>
      </c>
      <c r="V113" s="50" t="s">
        <v>10</v>
      </c>
      <c r="W113" s="50" t="s">
        <v>10</v>
      </c>
      <c r="X113" s="50" t="s">
        <v>10</v>
      </c>
      <c r="Y113" s="50" t="s">
        <v>10</v>
      </c>
      <c r="Z113" s="50" t="s">
        <v>10</v>
      </c>
    </row>
    <row r="114" spans="1:27" ht="65.25" customHeight="1" outlineLevel="1" x14ac:dyDescent="0.2">
      <c r="A114" s="70" t="s">
        <v>90</v>
      </c>
      <c r="B114" s="118" t="s">
        <v>165</v>
      </c>
      <c r="C114" s="119"/>
      <c r="D114" s="119"/>
      <c r="E114" s="120"/>
      <c r="F114" s="56" t="s">
        <v>168</v>
      </c>
      <c r="G114" s="58">
        <v>44197</v>
      </c>
      <c r="H114" s="58">
        <v>45291</v>
      </c>
      <c r="I114" s="59"/>
      <c r="J114" s="59"/>
      <c r="K114" s="60">
        <f t="shared" si="0"/>
        <v>12000</v>
      </c>
      <c r="L114" s="60">
        <f>L115</f>
        <v>12000</v>
      </c>
      <c r="M114" s="60">
        <f>M115</f>
        <v>0</v>
      </c>
      <c r="N114" s="60">
        <f>N115</f>
        <v>0</v>
      </c>
      <c r="O114" s="54" t="s">
        <v>10</v>
      </c>
      <c r="P114" s="54" t="s">
        <v>10</v>
      </c>
      <c r="Q114" s="54" t="s">
        <v>10</v>
      </c>
      <c r="R114" s="54" t="s">
        <v>10</v>
      </c>
      <c r="S114" s="54" t="s">
        <v>10</v>
      </c>
      <c r="T114" s="54" t="s">
        <v>10</v>
      </c>
      <c r="U114" s="54" t="s">
        <v>10</v>
      </c>
      <c r="V114" s="54" t="s">
        <v>10</v>
      </c>
      <c r="W114" s="54" t="s">
        <v>10</v>
      </c>
      <c r="X114" s="54" t="s">
        <v>10</v>
      </c>
      <c r="Y114" s="54" t="s">
        <v>10</v>
      </c>
      <c r="Z114" s="54" t="s">
        <v>10</v>
      </c>
    </row>
    <row r="115" spans="1:27" s="9" customFormat="1" ht="114.75" customHeight="1" x14ac:dyDescent="0.2">
      <c r="A115" s="68" t="s">
        <v>195</v>
      </c>
      <c r="B115" s="30" t="s">
        <v>166</v>
      </c>
      <c r="C115" s="68"/>
      <c r="D115" s="30" t="s">
        <v>128</v>
      </c>
      <c r="E115" s="30" t="s">
        <v>23</v>
      </c>
      <c r="F115" s="30" t="s">
        <v>167</v>
      </c>
      <c r="G115" s="58">
        <v>44197</v>
      </c>
      <c r="H115" s="58">
        <v>45291</v>
      </c>
      <c r="I115" s="52" t="s">
        <v>244</v>
      </c>
      <c r="J115" s="52">
        <v>1</v>
      </c>
      <c r="K115" s="60">
        <f t="shared" si="0"/>
        <v>12000</v>
      </c>
      <c r="L115" s="1">
        <v>12000</v>
      </c>
      <c r="M115" s="1">
        <v>0</v>
      </c>
      <c r="N115" s="1">
        <v>0</v>
      </c>
      <c r="O115" s="50" t="s">
        <v>10</v>
      </c>
      <c r="P115" s="50" t="s">
        <v>10</v>
      </c>
      <c r="Q115" s="50" t="s">
        <v>10</v>
      </c>
      <c r="R115" s="50" t="s">
        <v>10</v>
      </c>
      <c r="S115" s="50" t="s">
        <v>10</v>
      </c>
      <c r="T115" s="50" t="s">
        <v>10</v>
      </c>
      <c r="U115" s="50" t="s">
        <v>10</v>
      </c>
      <c r="V115" s="50" t="s">
        <v>10</v>
      </c>
      <c r="W115" s="50" t="s">
        <v>10</v>
      </c>
      <c r="X115" s="50" t="s">
        <v>10</v>
      </c>
      <c r="Y115" s="50" t="s">
        <v>10</v>
      </c>
      <c r="Z115" s="50" t="s">
        <v>10</v>
      </c>
    </row>
    <row r="116" spans="1:27" ht="96" customHeight="1" outlineLevel="1" x14ac:dyDescent="0.2">
      <c r="A116" s="70" t="s">
        <v>301</v>
      </c>
      <c r="B116" s="167" t="s">
        <v>303</v>
      </c>
      <c r="C116" s="168"/>
      <c r="D116" s="168"/>
      <c r="E116" s="169"/>
      <c r="F116" s="93" t="s">
        <v>341</v>
      </c>
      <c r="G116" s="58">
        <v>44197</v>
      </c>
      <c r="H116" s="58">
        <v>45291</v>
      </c>
      <c r="I116" s="59"/>
      <c r="J116" s="59"/>
      <c r="K116" s="60">
        <f t="shared" si="0"/>
        <v>0</v>
      </c>
      <c r="L116" s="60">
        <f>L117</f>
        <v>0</v>
      </c>
      <c r="M116" s="60">
        <f>M117</f>
        <v>0</v>
      </c>
      <c r="N116" s="60">
        <f>N117</f>
        <v>0</v>
      </c>
      <c r="O116" s="54" t="s">
        <v>10</v>
      </c>
      <c r="P116" s="54" t="s">
        <v>10</v>
      </c>
      <c r="Q116" s="54" t="s">
        <v>10</v>
      </c>
      <c r="R116" s="54" t="s">
        <v>10</v>
      </c>
      <c r="S116" s="54" t="s">
        <v>10</v>
      </c>
      <c r="T116" s="54" t="s">
        <v>10</v>
      </c>
      <c r="U116" s="54" t="s">
        <v>10</v>
      </c>
      <c r="V116" s="54" t="s">
        <v>10</v>
      </c>
      <c r="W116" s="54" t="s">
        <v>10</v>
      </c>
      <c r="X116" s="54" t="s">
        <v>10</v>
      </c>
      <c r="Y116" s="54" t="s">
        <v>10</v>
      </c>
      <c r="Z116" s="54" t="s">
        <v>10</v>
      </c>
    </row>
    <row r="117" spans="1:27" s="9" customFormat="1" ht="156.75" customHeight="1" outlineLevel="1" x14ac:dyDescent="0.2">
      <c r="A117" s="68" t="s">
        <v>302</v>
      </c>
      <c r="B117" s="30" t="s">
        <v>304</v>
      </c>
      <c r="C117" s="68"/>
      <c r="D117" s="30" t="s">
        <v>128</v>
      </c>
      <c r="E117" s="30" t="s">
        <v>23</v>
      </c>
      <c r="F117" s="30" t="s">
        <v>340</v>
      </c>
      <c r="G117" s="58">
        <v>44197</v>
      </c>
      <c r="H117" s="58">
        <v>45291</v>
      </c>
      <c r="I117" s="52"/>
      <c r="J117" s="52">
        <v>1</v>
      </c>
      <c r="K117" s="60">
        <f t="shared" si="0"/>
        <v>0</v>
      </c>
      <c r="L117" s="1">
        <v>0</v>
      </c>
      <c r="M117" s="1">
        <v>0</v>
      </c>
      <c r="N117" s="1">
        <v>0</v>
      </c>
      <c r="O117" s="50" t="s">
        <v>10</v>
      </c>
      <c r="P117" s="50" t="s">
        <v>10</v>
      </c>
      <c r="Q117" s="50" t="s">
        <v>10</v>
      </c>
      <c r="R117" s="50" t="s">
        <v>10</v>
      </c>
      <c r="S117" s="50" t="s">
        <v>10</v>
      </c>
      <c r="T117" s="50" t="s">
        <v>10</v>
      </c>
      <c r="U117" s="50" t="s">
        <v>10</v>
      </c>
      <c r="V117" s="50" t="s">
        <v>10</v>
      </c>
      <c r="W117" s="50" t="s">
        <v>10</v>
      </c>
      <c r="X117" s="50" t="s">
        <v>10</v>
      </c>
      <c r="Y117" s="50" t="s">
        <v>10</v>
      </c>
      <c r="Z117" s="50" t="s">
        <v>10</v>
      </c>
    </row>
    <row r="118" spans="1:27" s="9" customFormat="1" ht="19.5" customHeight="1" outlineLevel="1" x14ac:dyDescent="0.2">
      <c r="A118" s="121" t="s">
        <v>62</v>
      </c>
      <c r="B118" s="122"/>
      <c r="C118" s="123"/>
      <c r="D118" s="111" t="s">
        <v>105</v>
      </c>
      <c r="E118" s="112"/>
      <c r="F118" s="112"/>
      <c r="G118" s="6">
        <v>44197</v>
      </c>
      <c r="H118" s="6">
        <v>44561</v>
      </c>
      <c r="I118" s="52"/>
      <c r="J118" s="52"/>
      <c r="K118" s="60"/>
      <c r="L118" s="1"/>
      <c r="M118" s="1"/>
      <c r="N118" s="1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7" s="9" customFormat="1" ht="20.25" customHeight="1" outlineLevel="1" x14ac:dyDescent="0.2">
      <c r="A119" s="124"/>
      <c r="B119" s="125"/>
      <c r="C119" s="126"/>
      <c r="D119" s="111"/>
      <c r="E119" s="112"/>
      <c r="F119" s="112"/>
      <c r="G119" s="6">
        <v>44562</v>
      </c>
      <c r="H119" s="6">
        <v>44926</v>
      </c>
      <c r="I119" s="52"/>
      <c r="J119" s="52"/>
      <c r="K119" s="60"/>
      <c r="L119" s="1"/>
      <c r="M119" s="1"/>
      <c r="N119" s="1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spans="1:27" s="42" customFormat="1" ht="21" customHeight="1" outlineLevel="1" x14ac:dyDescent="0.2">
      <c r="A120" s="127"/>
      <c r="B120" s="128"/>
      <c r="C120" s="129"/>
      <c r="D120" s="112"/>
      <c r="E120" s="112"/>
      <c r="F120" s="112"/>
      <c r="G120" s="6">
        <v>44927</v>
      </c>
      <c r="H120" s="6">
        <v>45291</v>
      </c>
      <c r="I120" s="52"/>
      <c r="J120" s="52"/>
      <c r="K120" s="60"/>
      <c r="L120" s="1"/>
      <c r="M120" s="1"/>
      <c r="N120" s="1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7" s="42" customFormat="1" ht="21" customHeight="1" outlineLevel="1" x14ac:dyDescent="0.2">
      <c r="A121" s="111" t="s">
        <v>65</v>
      </c>
      <c r="B121" s="112"/>
      <c r="C121" s="112"/>
      <c r="D121" s="111" t="s">
        <v>231</v>
      </c>
      <c r="E121" s="112"/>
      <c r="F121" s="112"/>
      <c r="G121" s="6">
        <v>44197</v>
      </c>
      <c r="H121" s="6">
        <v>44561</v>
      </c>
      <c r="I121" s="62"/>
      <c r="J121" s="62"/>
      <c r="K121" s="60"/>
      <c r="L121" s="1"/>
      <c r="M121" s="1"/>
      <c r="N121" s="1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7" s="42" customFormat="1" ht="21" customHeight="1" outlineLevel="1" x14ac:dyDescent="0.2">
      <c r="A122" s="111"/>
      <c r="B122" s="112"/>
      <c r="C122" s="112"/>
      <c r="D122" s="111"/>
      <c r="E122" s="112"/>
      <c r="F122" s="112"/>
      <c r="G122" s="6">
        <v>44562</v>
      </c>
      <c r="H122" s="6">
        <v>44926</v>
      </c>
      <c r="I122" s="62"/>
      <c r="J122" s="62"/>
      <c r="K122" s="60"/>
      <c r="L122" s="1"/>
      <c r="M122" s="1"/>
      <c r="N122" s="1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spans="1:27" s="42" customFormat="1" ht="21" customHeight="1" outlineLevel="1" x14ac:dyDescent="0.2">
      <c r="A123" s="112"/>
      <c r="B123" s="112"/>
      <c r="C123" s="112"/>
      <c r="D123" s="112"/>
      <c r="E123" s="112"/>
      <c r="F123" s="112"/>
      <c r="G123" s="6">
        <v>44927</v>
      </c>
      <c r="H123" s="6">
        <v>45291</v>
      </c>
      <c r="I123" s="62"/>
      <c r="J123" s="62"/>
      <c r="K123" s="60"/>
      <c r="L123" s="1"/>
      <c r="M123" s="1"/>
      <c r="N123" s="1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spans="1:27" s="42" customFormat="1" ht="17.25" customHeight="1" outlineLevel="1" x14ac:dyDescent="0.2">
      <c r="A124" s="111" t="s">
        <v>71</v>
      </c>
      <c r="B124" s="112"/>
      <c r="C124" s="112"/>
      <c r="D124" s="191" t="s">
        <v>342</v>
      </c>
      <c r="E124" s="192"/>
      <c r="F124" s="193"/>
      <c r="G124" s="6">
        <v>44197</v>
      </c>
      <c r="H124" s="6">
        <v>44561</v>
      </c>
      <c r="I124" s="59"/>
      <c r="J124" s="59"/>
      <c r="K124" s="3"/>
      <c r="L124" s="3"/>
      <c r="M124" s="3"/>
      <c r="N124" s="3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43"/>
    </row>
    <row r="125" spans="1:27" s="42" customFormat="1" ht="14.25" customHeight="1" outlineLevel="1" x14ac:dyDescent="0.2">
      <c r="A125" s="111"/>
      <c r="B125" s="112"/>
      <c r="C125" s="112"/>
      <c r="D125" s="194"/>
      <c r="E125" s="195"/>
      <c r="F125" s="196"/>
      <c r="G125" s="6">
        <v>44562</v>
      </c>
      <c r="H125" s="6">
        <v>44926</v>
      </c>
      <c r="I125" s="59"/>
      <c r="J125" s="59"/>
      <c r="K125" s="3"/>
      <c r="L125" s="3"/>
      <c r="M125" s="3"/>
      <c r="N125" s="3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43"/>
    </row>
    <row r="126" spans="1:27" s="9" customFormat="1" ht="20.25" customHeight="1" x14ac:dyDescent="0.2">
      <c r="A126" s="112"/>
      <c r="B126" s="112"/>
      <c r="C126" s="112"/>
      <c r="D126" s="197"/>
      <c r="E126" s="198"/>
      <c r="F126" s="199"/>
      <c r="G126" s="6">
        <v>44927</v>
      </c>
      <c r="H126" s="6">
        <v>45291</v>
      </c>
      <c r="I126" s="59"/>
      <c r="J126" s="59"/>
      <c r="K126" s="3"/>
      <c r="L126" s="3"/>
      <c r="M126" s="3"/>
      <c r="N126" s="3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spans="1:27" s="9" customFormat="1" ht="24" customHeight="1" x14ac:dyDescent="0.2">
      <c r="A127" s="108" t="s">
        <v>245</v>
      </c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10"/>
    </row>
    <row r="128" spans="1:27" ht="150.75" customHeight="1" outlineLevel="1" x14ac:dyDescent="0.2">
      <c r="A128" s="70" t="s">
        <v>252</v>
      </c>
      <c r="B128" s="118" t="s">
        <v>253</v>
      </c>
      <c r="C128" s="119"/>
      <c r="D128" s="119"/>
      <c r="E128" s="120"/>
      <c r="F128" s="56" t="s">
        <v>343</v>
      </c>
      <c r="G128" s="58">
        <v>44197</v>
      </c>
      <c r="H128" s="58">
        <v>45291</v>
      </c>
      <c r="I128" s="59"/>
      <c r="J128" s="59"/>
      <c r="K128" s="60">
        <f>L128+M128+N128</f>
        <v>700000</v>
      </c>
      <c r="L128" s="60">
        <f>L129</f>
        <v>700000</v>
      </c>
      <c r="M128" s="60">
        <f>M129</f>
        <v>0</v>
      </c>
      <c r="N128" s="60">
        <f>N129</f>
        <v>0</v>
      </c>
      <c r="O128" s="54" t="s">
        <v>10</v>
      </c>
      <c r="P128" s="54" t="s">
        <v>10</v>
      </c>
      <c r="Q128" s="54" t="s">
        <v>10</v>
      </c>
      <c r="R128" s="54" t="s">
        <v>10</v>
      </c>
      <c r="S128" s="54" t="s">
        <v>10</v>
      </c>
      <c r="T128" s="54" t="s">
        <v>10</v>
      </c>
      <c r="U128" s="54" t="s">
        <v>10</v>
      </c>
      <c r="V128" s="54" t="s">
        <v>10</v>
      </c>
      <c r="W128" s="54" t="s">
        <v>10</v>
      </c>
      <c r="X128" s="54" t="s">
        <v>10</v>
      </c>
      <c r="Y128" s="54" t="s">
        <v>10</v>
      </c>
      <c r="Z128" s="54" t="s">
        <v>10</v>
      </c>
    </row>
    <row r="129" spans="1:27" s="42" customFormat="1" ht="108" customHeight="1" outlineLevel="1" x14ac:dyDescent="0.2">
      <c r="A129" s="68" t="s">
        <v>246</v>
      </c>
      <c r="B129" s="30" t="s">
        <v>247</v>
      </c>
      <c r="C129" s="68"/>
      <c r="D129" s="30" t="s">
        <v>128</v>
      </c>
      <c r="E129" s="30" t="s">
        <v>23</v>
      </c>
      <c r="F129" s="95" t="s">
        <v>344</v>
      </c>
      <c r="G129" s="58">
        <v>44197</v>
      </c>
      <c r="H129" s="58">
        <v>45291</v>
      </c>
      <c r="I129" s="52" t="s">
        <v>287</v>
      </c>
      <c r="J129" s="52">
        <v>1</v>
      </c>
      <c r="K129" s="60">
        <f>L129+M129+N129</f>
        <v>700000</v>
      </c>
      <c r="L129" s="1">
        <v>700000</v>
      </c>
      <c r="M129" s="1">
        <v>0</v>
      </c>
      <c r="N129" s="1">
        <v>0</v>
      </c>
      <c r="O129" s="50" t="s">
        <v>10</v>
      </c>
      <c r="P129" s="50" t="s">
        <v>10</v>
      </c>
      <c r="Q129" s="50" t="s">
        <v>10</v>
      </c>
      <c r="R129" s="50" t="s">
        <v>10</v>
      </c>
      <c r="S129" s="50" t="s">
        <v>10</v>
      </c>
      <c r="T129" s="50" t="s">
        <v>10</v>
      </c>
      <c r="U129" s="50" t="s">
        <v>10</v>
      </c>
      <c r="V129" s="50" t="s">
        <v>10</v>
      </c>
      <c r="W129" s="50" t="s">
        <v>10</v>
      </c>
      <c r="X129" s="50" t="s">
        <v>10</v>
      </c>
      <c r="Y129" s="50" t="s">
        <v>10</v>
      </c>
      <c r="Z129" s="50" t="s">
        <v>10</v>
      </c>
    </row>
    <row r="130" spans="1:27" s="42" customFormat="1" ht="23.25" customHeight="1" outlineLevel="1" x14ac:dyDescent="0.2">
      <c r="A130" s="111" t="s">
        <v>72</v>
      </c>
      <c r="B130" s="112"/>
      <c r="C130" s="112"/>
      <c r="D130" s="124" t="s">
        <v>346</v>
      </c>
      <c r="E130" s="200"/>
      <c r="F130" s="201"/>
      <c r="G130" s="6">
        <v>44197</v>
      </c>
      <c r="H130" s="6">
        <v>44561</v>
      </c>
      <c r="I130" s="62"/>
      <c r="J130" s="62"/>
      <c r="K130" s="60"/>
      <c r="L130" s="1"/>
      <c r="M130" s="1"/>
      <c r="N130" s="1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spans="1:27" s="42" customFormat="1" ht="21.75" customHeight="1" outlineLevel="1" x14ac:dyDescent="0.2">
      <c r="A131" s="111"/>
      <c r="B131" s="112"/>
      <c r="C131" s="112"/>
      <c r="D131" s="202"/>
      <c r="E131" s="200"/>
      <c r="F131" s="201"/>
      <c r="G131" s="6">
        <v>44562</v>
      </c>
      <c r="H131" s="6">
        <v>44926</v>
      </c>
      <c r="I131" s="62"/>
      <c r="J131" s="62"/>
      <c r="K131" s="60"/>
      <c r="L131" s="1"/>
      <c r="M131" s="1"/>
      <c r="N131" s="1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spans="1:27" s="42" customFormat="1" ht="17.25" customHeight="1" outlineLevel="1" x14ac:dyDescent="0.2">
      <c r="A132" s="112"/>
      <c r="B132" s="112"/>
      <c r="C132" s="112"/>
      <c r="D132" s="203"/>
      <c r="E132" s="204"/>
      <c r="F132" s="205"/>
      <c r="G132" s="6">
        <v>44927</v>
      </c>
      <c r="H132" s="6">
        <v>45291</v>
      </c>
      <c r="I132" s="62"/>
      <c r="J132" s="62"/>
      <c r="K132" s="60"/>
      <c r="L132" s="1"/>
      <c r="M132" s="1"/>
      <c r="N132" s="1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7" s="42" customFormat="1" ht="17.25" customHeight="1" outlineLevel="1" x14ac:dyDescent="0.2">
      <c r="A133" s="111" t="s">
        <v>73</v>
      </c>
      <c r="B133" s="112"/>
      <c r="C133" s="112"/>
      <c r="D133" s="111" t="s">
        <v>345</v>
      </c>
      <c r="E133" s="112"/>
      <c r="F133" s="112"/>
      <c r="G133" s="6">
        <v>44197</v>
      </c>
      <c r="H133" s="6">
        <v>44561</v>
      </c>
      <c r="I133" s="59"/>
      <c r="J133" s="59"/>
      <c r="K133" s="3"/>
      <c r="L133" s="3"/>
      <c r="M133" s="3"/>
      <c r="N133" s="3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43"/>
    </row>
    <row r="134" spans="1:27" s="42" customFormat="1" ht="14.25" customHeight="1" outlineLevel="1" x14ac:dyDescent="0.2">
      <c r="A134" s="111"/>
      <c r="B134" s="112"/>
      <c r="C134" s="112"/>
      <c r="D134" s="111"/>
      <c r="E134" s="112"/>
      <c r="F134" s="112"/>
      <c r="G134" s="6">
        <v>44562</v>
      </c>
      <c r="H134" s="6">
        <v>44926</v>
      </c>
      <c r="I134" s="59"/>
      <c r="J134" s="59"/>
      <c r="K134" s="3"/>
      <c r="L134" s="3"/>
      <c r="M134" s="3"/>
      <c r="N134" s="3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43"/>
    </row>
    <row r="135" spans="1:27" s="45" customFormat="1" ht="23.25" customHeight="1" x14ac:dyDescent="0.25">
      <c r="A135" s="112"/>
      <c r="B135" s="112"/>
      <c r="C135" s="112"/>
      <c r="D135" s="112"/>
      <c r="E135" s="112"/>
      <c r="F135" s="112"/>
      <c r="G135" s="6">
        <v>44927</v>
      </c>
      <c r="H135" s="6">
        <v>45291</v>
      </c>
      <c r="I135" s="59"/>
      <c r="J135" s="59"/>
      <c r="K135" s="3"/>
      <c r="L135" s="3"/>
      <c r="M135" s="3"/>
      <c r="N135" s="3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44"/>
    </row>
    <row r="136" spans="1:27" s="45" customFormat="1" ht="22.5" customHeight="1" x14ac:dyDescent="0.25">
      <c r="A136" s="135" t="s">
        <v>94</v>
      </c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  <c r="Y136" s="136"/>
      <c r="Z136" s="137"/>
      <c r="AA136" s="44"/>
    </row>
    <row r="137" spans="1:27" s="42" customFormat="1" ht="34.5" customHeight="1" x14ac:dyDescent="0.2">
      <c r="A137" s="108" t="s">
        <v>196</v>
      </c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10"/>
      <c r="AA137" s="43"/>
    </row>
    <row r="138" spans="1:27" s="42" customFormat="1" ht="86.25" customHeight="1" outlineLevel="1" x14ac:dyDescent="0.2">
      <c r="A138" s="77" t="s">
        <v>19</v>
      </c>
      <c r="B138" s="111" t="s">
        <v>59</v>
      </c>
      <c r="C138" s="111"/>
      <c r="D138" s="111"/>
      <c r="E138" s="111"/>
      <c r="F138" s="56" t="s">
        <v>60</v>
      </c>
      <c r="G138" s="78"/>
      <c r="H138" s="79"/>
      <c r="I138" s="59" t="s">
        <v>288</v>
      </c>
      <c r="J138" s="54">
        <v>4</v>
      </c>
      <c r="K138" s="15">
        <f t="shared" ref="K138:K143" si="1">L138+M138+N138</f>
        <v>47792985.519999996</v>
      </c>
      <c r="L138" s="15">
        <f>L139+L142+L143</f>
        <v>17395733</v>
      </c>
      <c r="M138" s="15">
        <f>M139+M142+M143</f>
        <v>15248626.26</v>
      </c>
      <c r="N138" s="15">
        <f>N139+N142+N143</f>
        <v>15148626.26</v>
      </c>
      <c r="O138" s="54" t="s">
        <v>10</v>
      </c>
      <c r="P138" s="54" t="s">
        <v>10</v>
      </c>
      <c r="Q138" s="54" t="s">
        <v>10</v>
      </c>
      <c r="R138" s="54" t="s">
        <v>10</v>
      </c>
      <c r="S138" s="54" t="s">
        <v>10</v>
      </c>
      <c r="T138" s="54" t="s">
        <v>10</v>
      </c>
      <c r="U138" s="54" t="s">
        <v>10</v>
      </c>
      <c r="V138" s="54" t="s">
        <v>10</v>
      </c>
      <c r="W138" s="54" t="s">
        <v>10</v>
      </c>
      <c r="X138" s="54" t="s">
        <v>10</v>
      </c>
      <c r="Y138" s="54" t="s">
        <v>10</v>
      </c>
      <c r="Z138" s="54" t="s">
        <v>10</v>
      </c>
      <c r="AA138" s="43"/>
    </row>
    <row r="139" spans="1:27" s="42" customFormat="1" ht="71.45" customHeight="1" outlineLevel="1" x14ac:dyDescent="0.2">
      <c r="A139" s="14" t="s">
        <v>177</v>
      </c>
      <c r="B139" s="30" t="s">
        <v>224</v>
      </c>
      <c r="C139" s="14"/>
      <c r="D139" s="30" t="s">
        <v>128</v>
      </c>
      <c r="E139" s="30" t="s">
        <v>23</v>
      </c>
      <c r="F139" s="30" t="s">
        <v>131</v>
      </c>
      <c r="G139" s="58">
        <v>44197</v>
      </c>
      <c r="H139" s="58">
        <v>45291</v>
      </c>
      <c r="I139" s="50" t="s">
        <v>289</v>
      </c>
      <c r="J139" s="50"/>
      <c r="K139" s="4">
        <f t="shared" si="1"/>
        <v>28447106.740000002</v>
      </c>
      <c r="L139" s="4">
        <v>10947106.74</v>
      </c>
      <c r="M139" s="4">
        <v>8800000</v>
      </c>
      <c r="N139" s="4">
        <v>8700000</v>
      </c>
      <c r="O139" s="50" t="s">
        <v>10</v>
      </c>
      <c r="P139" s="50" t="s">
        <v>10</v>
      </c>
      <c r="Q139" s="50" t="s">
        <v>10</v>
      </c>
      <c r="R139" s="50" t="s">
        <v>10</v>
      </c>
      <c r="S139" s="50" t="s">
        <v>10</v>
      </c>
      <c r="T139" s="50" t="s">
        <v>10</v>
      </c>
      <c r="U139" s="50" t="s">
        <v>10</v>
      </c>
      <c r="V139" s="50" t="s">
        <v>10</v>
      </c>
      <c r="W139" s="50" t="s">
        <v>10</v>
      </c>
      <c r="X139" s="50" t="s">
        <v>10</v>
      </c>
      <c r="Y139" s="50" t="s">
        <v>10</v>
      </c>
      <c r="Z139" s="50" t="s">
        <v>10</v>
      </c>
      <c r="AA139" s="43"/>
    </row>
    <row r="140" spans="1:27" s="42" customFormat="1" ht="71.45" customHeight="1" outlineLevel="1" x14ac:dyDescent="0.2">
      <c r="A140" s="14" t="s">
        <v>197</v>
      </c>
      <c r="B140" s="91" t="s">
        <v>25</v>
      </c>
      <c r="C140" s="96"/>
      <c r="D140" s="91" t="s">
        <v>129</v>
      </c>
      <c r="E140" s="91" t="s">
        <v>23</v>
      </c>
      <c r="F140" s="91" t="s">
        <v>347</v>
      </c>
      <c r="G140" s="58">
        <v>44197</v>
      </c>
      <c r="H140" s="58">
        <v>45291</v>
      </c>
      <c r="I140" s="50"/>
      <c r="J140" s="50"/>
      <c r="K140" s="4">
        <f t="shared" si="1"/>
        <v>0</v>
      </c>
      <c r="L140" s="4">
        <v>0</v>
      </c>
      <c r="M140" s="4">
        <v>0</v>
      </c>
      <c r="N140" s="4">
        <v>0</v>
      </c>
      <c r="O140" s="50"/>
      <c r="P140" s="50"/>
      <c r="Q140" s="50"/>
      <c r="R140" s="50" t="s">
        <v>10</v>
      </c>
      <c r="S140" s="50"/>
      <c r="T140" s="50"/>
      <c r="U140" s="50"/>
      <c r="V140" s="50" t="s">
        <v>10</v>
      </c>
      <c r="W140" s="50"/>
      <c r="X140" s="50"/>
      <c r="Y140" s="50"/>
      <c r="Z140" s="50" t="s">
        <v>10</v>
      </c>
      <c r="AA140" s="43"/>
    </row>
    <row r="141" spans="1:27" s="42" customFormat="1" ht="71.45" customHeight="1" outlineLevel="1" x14ac:dyDescent="0.2">
      <c r="A141" s="14" t="s">
        <v>225</v>
      </c>
      <c r="B141" s="91" t="s">
        <v>348</v>
      </c>
      <c r="C141" s="96"/>
      <c r="D141" s="91" t="s">
        <v>128</v>
      </c>
      <c r="E141" s="91" t="s">
        <v>23</v>
      </c>
      <c r="F141" s="91" t="s">
        <v>154</v>
      </c>
      <c r="G141" s="58">
        <v>44197</v>
      </c>
      <c r="H141" s="58">
        <v>45291</v>
      </c>
      <c r="I141" s="50"/>
      <c r="J141" s="50"/>
      <c r="K141" s="4">
        <f t="shared" si="1"/>
        <v>0</v>
      </c>
      <c r="L141" s="4">
        <v>0</v>
      </c>
      <c r="M141" s="4">
        <v>0</v>
      </c>
      <c r="N141" s="4">
        <v>0</v>
      </c>
      <c r="O141" s="50" t="s">
        <v>10</v>
      </c>
      <c r="P141" s="50" t="s">
        <v>10</v>
      </c>
      <c r="Q141" s="50" t="s">
        <v>10</v>
      </c>
      <c r="R141" s="50" t="s">
        <v>10</v>
      </c>
      <c r="S141" s="50" t="s">
        <v>10</v>
      </c>
      <c r="T141" s="50" t="s">
        <v>10</v>
      </c>
      <c r="U141" s="50" t="s">
        <v>10</v>
      </c>
      <c r="V141" s="50" t="s">
        <v>10</v>
      </c>
      <c r="W141" s="50" t="s">
        <v>10</v>
      </c>
      <c r="X141" s="50" t="s">
        <v>10</v>
      </c>
      <c r="Y141" s="50" t="s">
        <v>10</v>
      </c>
      <c r="Z141" s="50" t="s">
        <v>10</v>
      </c>
      <c r="AA141" s="43"/>
    </row>
    <row r="142" spans="1:27" s="42" customFormat="1" ht="64.5" customHeight="1" outlineLevel="1" x14ac:dyDescent="0.2">
      <c r="A142" s="14" t="s">
        <v>349</v>
      </c>
      <c r="B142" s="30" t="s">
        <v>254</v>
      </c>
      <c r="C142" s="14"/>
      <c r="D142" s="30" t="s">
        <v>129</v>
      </c>
      <c r="E142" s="30" t="s">
        <v>23</v>
      </c>
      <c r="F142" s="30" t="s">
        <v>153</v>
      </c>
      <c r="G142" s="58">
        <v>44197</v>
      </c>
      <c r="H142" s="58">
        <v>45291</v>
      </c>
      <c r="I142" s="50" t="s">
        <v>290</v>
      </c>
      <c r="J142" s="50"/>
      <c r="K142" s="4">
        <f t="shared" si="1"/>
        <v>15037878.779999999</v>
      </c>
      <c r="L142" s="4">
        <v>5012626.26</v>
      </c>
      <c r="M142" s="4">
        <v>5012626.26</v>
      </c>
      <c r="N142" s="4">
        <v>5012626.26</v>
      </c>
      <c r="O142" s="50"/>
      <c r="P142" s="50"/>
      <c r="Q142" s="50"/>
      <c r="R142" s="50" t="s">
        <v>10</v>
      </c>
      <c r="S142" s="50"/>
      <c r="T142" s="50"/>
      <c r="U142" s="50"/>
      <c r="V142" s="50" t="s">
        <v>10</v>
      </c>
      <c r="W142" s="50"/>
      <c r="X142" s="50"/>
      <c r="Y142" s="50"/>
      <c r="Z142" s="50" t="s">
        <v>10</v>
      </c>
      <c r="AA142" s="43"/>
    </row>
    <row r="143" spans="1:27" s="42" customFormat="1" ht="52.5" customHeight="1" outlineLevel="1" x14ac:dyDescent="0.2">
      <c r="A143" s="14" t="s">
        <v>350</v>
      </c>
      <c r="B143" s="30" t="s">
        <v>311</v>
      </c>
      <c r="C143" s="14"/>
      <c r="D143" s="30" t="s">
        <v>128</v>
      </c>
      <c r="E143" s="30" t="s">
        <v>23</v>
      </c>
      <c r="F143" s="30" t="s">
        <v>154</v>
      </c>
      <c r="G143" s="58">
        <v>44197</v>
      </c>
      <c r="H143" s="58">
        <v>45291</v>
      </c>
      <c r="I143" s="50" t="s">
        <v>291</v>
      </c>
      <c r="J143" s="50"/>
      <c r="K143" s="4">
        <f t="shared" si="1"/>
        <v>4308000</v>
      </c>
      <c r="L143" s="4">
        <v>1436000</v>
      </c>
      <c r="M143" s="4">
        <v>1436000</v>
      </c>
      <c r="N143" s="4">
        <v>1436000</v>
      </c>
      <c r="O143" s="50" t="s">
        <v>10</v>
      </c>
      <c r="P143" s="50" t="s">
        <v>10</v>
      </c>
      <c r="Q143" s="50" t="s">
        <v>10</v>
      </c>
      <c r="R143" s="50" t="s">
        <v>10</v>
      </c>
      <c r="S143" s="50" t="s">
        <v>10</v>
      </c>
      <c r="T143" s="50" t="s">
        <v>10</v>
      </c>
      <c r="U143" s="50" t="s">
        <v>10</v>
      </c>
      <c r="V143" s="50" t="s">
        <v>10</v>
      </c>
      <c r="W143" s="50" t="s">
        <v>10</v>
      </c>
      <c r="X143" s="50" t="s">
        <v>10</v>
      </c>
      <c r="Y143" s="50" t="s">
        <v>10</v>
      </c>
      <c r="Z143" s="50" t="s">
        <v>10</v>
      </c>
      <c r="AA143" s="43"/>
    </row>
    <row r="144" spans="1:27" s="42" customFormat="1" ht="14.25" customHeight="1" outlineLevel="1" x14ac:dyDescent="0.2">
      <c r="A144" s="113" t="s">
        <v>74</v>
      </c>
      <c r="B144" s="111"/>
      <c r="C144" s="113" t="s">
        <v>63</v>
      </c>
      <c r="D144" s="111"/>
      <c r="E144" s="111"/>
      <c r="F144" s="111"/>
      <c r="G144" s="6">
        <v>44197</v>
      </c>
      <c r="H144" s="6">
        <v>44561</v>
      </c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43"/>
    </row>
    <row r="145" spans="1:27" s="42" customFormat="1" ht="14.25" customHeight="1" outlineLevel="1" x14ac:dyDescent="0.2">
      <c r="A145" s="111"/>
      <c r="B145" s="111"/>
      <c r="C145" s="111"/>
      <c r="D145" s="111"/>
      <c r="E145" s="111"/>
      <c r="F145" s="111"/>
      <c r="G145" s="6">
        <v>44562</v>
      </c>
      <c r="H145" s="6">
        <v>44926</v>
      </c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43"/>
    </row>
    <row r="146" spans="1:27" s="42" customFormat="1" ht="14.25" customHeight="1" outlineLevel="1" x14ac:dyDescent="0.2">
      <c r="A146" s="111"/>
      <c r="B146" s="111"/>
      <c r="C146" s="111"/>
      <c r="D146" s="111"/>
      <c r="E146" s="111"/>
      <c r="F146" s="111"/>
      <c r="G146" s="6">
        <v>44927</v>
      </c>
      <c r="H146" s="6">
        <v>45291</v>
      </c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43"/>
    </row>
    <row r="147" spans="1:27" s="45" customFormat="1" ht="14.25" customHeight="1" outlineLevel="1" x14ac:dyDescent="0.25">
      <c r="A147" s="114" t="s">
        <v>80</v>
      </c>
      <c r="B147" s="112"/>
      <c r="C147" s="111" t="s">
        <v>130</v>
      </c>
      <c r="D147" s="115"/>
      <c r="E147" s="115"/>
      <c r="F147" s="115"/>
      <c r="G147" s="6">
        <v>44197</v>
      </c>
      <c r="H147" s="6">
        <v>44561</v>
      </c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44"/>
    </row>
    <row r="148" spans="1:27" s="45" customFormat="1" ht="14.25" customHeight="1" outlineLevel="1" x14ac:dyDescent="0.25">
      <c r="A148" s="112"/>
      <c r="B148" s="112"/>
      <c r="C148" s="115"/>
      <c r="D148" s="115"/>
      <c r="E148" s="115"/>
      <c r="F148" s="115"/>
      <c r="G148" s="6">
        <v>44562</v>
      </c>
      <c r="H148" s="6">
        <v>44926</v>
      </c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44"/>
    </row>
    <row r="149" spans="1:27" s="42" customFormat="1" ht="14.25" customHeight="1" outlineLevel="1" x14ac:dyDescent="0.2">
      <c r="A149" s="112"/>
      <c r="B149" s="112"/>
      <c r="C149" s="115"/>
      <c r="D149" s="115"/>
      <c r="E149" s="115"/>
      <c r="F149" s="115"/>
      <c r="G149" s="6">
        <v>44927</v>
      </c>
      <c r="H149" s="6">
        <v>45291</v>
      </c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43"/>
    </row>
    <row r="150" spans="1:27" s="42" customFormat="1" ht="14.25" customHeight="1" outlineLevel="1" x14ac:dyDescent="0.2">
      <c r="A150" s="99" t="s">
        <v>81</v>
      </c>
      <c r="B150" s="101"/>
      <c r="C150" s="99" t="s">
        <v>155</v>
      </c>
      <c r="D150" s="100"/>
      <c r="E150" s="100"/>
      <c r="F150" s="101"/>
      <c r="G150" s="6">
        <v>44197</v>
      </c>
      <c r="H150" s="6">
        <v>44561</v>
      </c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43"/>
    </row>
    <row r="151" spans="1:27" s="42" customFormat="1" ht="14.25" customHeight="1" outlineLevel="1" x14ac:dyDescent="0.2">
      <c r="A151" s="102"/>
      <c r="B151" s="104"/>
      <c r="C151" s="102"/>
      <c r="D151" s="103"/>
      <c r="E151" s="103"/>
      <c r="F151" s="104"/>
      <c r="G151" s="6">
        <v>44562</v>
      </c>
      <c r="H151" s="6">
        <v>44926</v>
      </c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43"/>
    </row>
    <row r="152" spans="1:27" s="42" customFormat="1" ht="14.25" customHeight="1" outlineLevel="1" x14ac:dyDescent="0.2">
      <c r="A152" s="105"/>
      <c r="B152" s="107"/>
      <c r="C152" s="105"/>
      <c r="D152" s="106"/>
      <c r="E152" s="106"/>
      <c r="F152" s="107"/>
      <c r="G152" s="6">
        <v>44927</v>
      </c>
      <c r="H152" s="6">
        <v>45291</v>
      </c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43"/>
    </row>
    <row r="153" spans="1:27" s="42" customFormat="1" ht="14.25" customHeight="1" outlineLevel="1" x14ac:dyDescent="0.2">
      <c r="A153" s="99" t="s">
        <v>81</v>
      </c>
      <c r="B153" s="101"/>
      <c r="C153" s="99" t="s">
        <v>156</v>
      </c>
      <c r="D153" s="100"/>
      <c r="E153" s="100"/>
      <c r="F153" s="101"/>
      <c r="G153" s="6">
        <v>44197</v>
      </c>
      <c r="H153" s="6">
        <v>44561</v>
      </c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43"/>
    </row>
    <row r="154" spans="1:27" s="42" customFormat="1" ht="14.25" customHeight="1" outlineLevel="1" x14ac:dyDescent="0.2">
      <c r="A154" s="102"/>
      <c r="B154" s="104"/>
      <c r="C154" s="102"/>
      <c r="D154" s="103"/>
      <c r="E154" s="103"/>
      <c r="F154" s="104"/>
      <c r="G154" s="6">
        <v>44562</v>
      </c>
      <c r="H154" s="6">
        <v>44926</v>
      </c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43"/>
    </row>
    <row r="155" spans="1:27" s="45" customFormat="1" ht="9.75" customHeight="1" x14ac:dyDescent="0.2">
      <c r="A155" s="105"/>
      <c r="B155" s="107"/>
      <c r="C155" s="105"/>
      <c r="D155" s="106"/>
      <c r="E155" s="106"/>
      <c r="F155" s="107"/>
      <c r="G155" s="6">
        <v>44927</v>
      </c>
      <c r="H155" s="6">
        <v>45291</v>
      </c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spans="1:27" s="42" customFormat="1" ht="31.5" customHeight="1" x14ac:dyDescent="0.2">
      <c r="A156" s="164" t="s">
        <v>214</v>
      </c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6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</row>
    <row r="157" spans="1:27" s="42" customFormat="1" ht="75" customHeight="1" outlineLevel="1" x14ac:dyDescent="0.2">
      <c r="A157" s="16" t="s">
        <v>92</v>
      </c>
      <c r="B157" s="111" t="s">
        <v>64</v>
      </c>
      <c r="C157" s="112"/>
      <c r="D157" s="112"/>
      <c r="E157" s="112"/>
      <c r="F157" s="56" t="s">
        <v>37</v>
      </c>
      <c r="G157" s="58">
        <v>44197</v>
      </c>
      <c r="H157" s="58">
        <v>45291</v>
      </c>
      <c r="I157" s="54"/>
      <c r="J157" s="17"/>
      <c r="K157" s="15">
        <f>L157+M157+N157</f>
        <v>0</v>
      </c>
      <c r="L157" s="15">
        <f>L158</f>
        <v>0</v>
      </c>
      <c r="M157" s="15">
        <f>M158</f>
        <v>0</v>
      </c>
      <c r="N157" s="15">
        <f>N158</f>
        <v>0</v>
      </c>
      <c r="O157" s="54"/>
      <c r="P157" s="54" t="s">
        <v>10</v>
      </c>
      <c r="Q157" s="54"/>
      <c r="R157" s="54"/>
      <c r="S157" s="54"/>
      <c r="T157" s="54" t="s">
        <v>10</v>
      </c>
      <c r="U157" s="54"/>
      <c r="V157" s="54"/>
      <c r="W157" s="54"/>
      <c r="X157" s="54" t="s">
        <v>10</v>
      </c>
      <c r="Y157" s="54"/>
      <c r="Z157" s="54"/>
    </row>
    <row r="158" spans="1:27" s="42" customFormat="1" ht="63" customHeight="1" outlineLevel="1" x14ac:dyDescent="0.2">
      <c r="A158" s="30" t="s">
        <v>198</v>
      </c>
      <c r="B158" s="30" t="s">
        <v>38</v>
      </c>
      <c r="C158" s="14"/>
      <c r="D158" s="30" t="s">
        <v>128</v>
      </c>
      <c r="E158" s="30" t="s">
        <v>23</v>
      </c>
      <c r="F158" s="30" t="s">
        <v>39</v>
      </c>
      <c r="G158" s="58">
        <v>44197</v>
      </c>
      <c r="H158" s="58">
        <v>45291</v>
      </c>
      <c r="I158" s="18"/>
      <c r="J158" s="18"/>
      <c r="K158" s="4">
        <v>0</v>
      </c>
      <c r="L158" s="4">
        <f>[2]Лист1!$K$84</f>
        <v>0</v>
      </c>
      <c r="M158" s="4">
        <v>0</v>
      </c>
      <c r="N158" s="4">
        <v>0</v>
      </c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spans="1:27" s="42" customFormat="1" ht="43.5" customHeight="1" outlineLevel="1" x14ac:dyDescent="0.2">
      <c r="A159" s="30" t="s">
        <v>355</v>
      </c>
      <c r="B159" s="91" t="s">
        <v>351</v>
      </c>
      <c r="C159" s="96"/>
      <c r="D159" s="97" t="s">
        <v>128</v>
      </c>
      <c r="E159" s="97" t="s">
        <v>23</v>
      </c>
      <c r="F159" s="91" t="s">
        <v>352</v>
      </c>
      <c r="G159" s="58">
        <v>44197</v>
      </c>
      <c r="H159" s="58">
        <v>45291</v>
      </c>
      <c r="I159" s="18"/>
      <c r="J159" s="18"/>
      <c r="K159" s="4">
        <v>0</v>
      </c>
      <c r="L159" s="4">
        <v>0</v>
      </c>
      <c r="M159" s="4">
        <v>0</v>
      </c>
      <c r="N159" s="4">
        <v>0</v>
      </c>
      <c r="O159" s="50"/>
      <c r="P159" s="50" t="s">
        <v>10</v>
      </c>
      <c r="Q159" s="50"/>
      <c r="R159" s="50"/>
      <c r="S159" s="50"/>
      <c r="T159" s="50" t="s">
        <v>10</v>
      </c>
      <c r="U159" s="50"/>
      <c r="V159" s="50"/>
      <c r="W159" s="50"/>
      <c r="X159" s="50" t="s">
        <v>10</v>
      </c>
      <c r="Y159" s="50"/>
      <c r="Z159" s="50"/>
    </row>
    <row r="160" spans="1:27" s="42" customFormat="1" ht="56.25" customHeight="1" outlineLevel="1" x14ac:dyDescent="0.2">
      <c r="A160" s="81" t="s">
        <v>356</v>
      </c>
      <c r="B160" s="91" t="s">
        <v>353</v>
      </c>
      <c r="C160" s="96"/>
      <c r="D160" s="97" t="s">
        <v>129</v>
      </c>
      <c r="E160" s="97" t="s">
        <v>23</v>
      </c>
      <c r="F160" s="91" t="s">
        <v>354</v>
      </c>
      <c r="G160" s="58">
        <v>44197</v>
      </c>
      <c r="H160" s="58">
        <v>45291</v>
      </c>
      <c r="I160" s="18"/>
      <c r="J160" s="18"/>
      <c r="K160" s="4">
        <v>0</v>
      </c>
      <c r="L160" s="4">
        <v>0</v>
      </c>
      <c r="M160" s="4">
        <v>0</v>
      </c>
      <c r="N160" s="4">
        <v>0</v>
      </c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spans="1:26" s="45" customFormat="1" ht="12.75" customHeight="1" outlineLevel="1" x14ac:dyDescent="0.2">
      <c r="A161" s="111" t="s">
        <v>82</v>
      </c>
      <c r="B161" s="111"/>
      <c r="C161" s="111" t="s">
        <v>106</v>
      </c>
      <c r="D161" s="115"/>
      <c r="E161" s="115"/>
      <c r="F161" s="115"/>
      <c r="G161" s="6">
        <v>44197</v>
      </c>
      <c r="H161" s="6">
        <v>44561</v>
      </c>
      <c r="I161" s="17"/>
      <c r="J161" s="17"/>
      <c r="K161" s="17"/>
      <c r="L161" s="17"/>
      <c r="M161" s="17"/>
      <c r="N161" s="17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spans="1:26" s="42" customFormat="1" ht="15.75" customHeight="1" outlineLevel="1" x14ac:dyDescent="0.2">
      <c r="A162" s="111"/>
      <c r="B162" s="111"/>
      <c r="C162" s="115"/>
      <c r="D162" s="115"/>
      <c r="E162" s="115"/>
      <c r="F162" s="115"/>
      <c r="G162" s="6">
        <v>44562</v>
      </c>
      <c r="H162" s="6">
        <v>44926</v>
      </c>
      <c r="I162" s="17"/>
      <c r="J162" s="17"/>
      <c r="K162" s="17"/>
      <c r="L162" s="17"/>
      <c r="M162" s="17"/>
      <c r="N162" s="17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spans="1:26" s="42" customFormat="1" ht="21.75" customHeight="1" x14ac:dyDescent="0.2">
      <c r="A163" s="111"/>
      <c r="B163" s="111"/>
      <c r="C163" s="115"/>
      <c r="D163" s="115"/>
      <c r="E163" s="115"/>
      <c r="F163" s="115"/>
      <c r="G163" s="6">
        <v>44927</v>
      </c>
      <c r="H163" s="6">
        <v>45291</v>
      </c>
      <c r="I163" s="17"/>
      <c r="J163" s="17"/>
      <c r="K163" s="17"/>
      <c r="L163" s="17"/>
      <c r="M163" s="17"/>
      <c r="N163" s="17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spans="1:26" s="42" customFormat="1" ht="75" customHeight="1" outlineLevel="1" x14ac:dyDescent="0.2">
      <c r="A164" s="70" t="s">
        <v>199</v>
      </c>
      <c r="B164" s="111" t="s">
        <v>230</v>
      </c>
      <c r="C164" s="115"/>
      <c r="D164" s="115"/>
      <c r="E164" s="115"/>
      <c r="F164" s="56" t="s">
        <v>145</v>
      </c>
      <c r="G164" s="58">
        <v>44197</v>
      </c>
      <c r="H164" s="58">
        <v>45291</v>
      </c>
      <c r="I164" s="19"/>
      <c r="J164" s="17"/>
      <c r="K164" s="15">
        <f>L164+M164+N164</f>
        <v>1040000</v>
      </c>
      <c r="L164" s="15">
        <f>L165</f>
        <v>340000</v>
      </c>
      <c r="M164" s="15">
        <f>M165</f>
        <v>350000</v>
      </c>
      <c r="N164" s="15">
        <f>N165</f>
        <v>350000</v>
      </c>
      <c r="O164" s="54" t="s">
        <v>10</v>
      </c>
      <c r="P164" s="54" t="s">
        <v>10</v>
      </c>
      <c r="Q164" s="54" t="s">
        <v>10</v>
      </c>
      <c r="R164" s="54" t="s">
        <v>10</v>
      </c>
      <c r="S164" s="54" t="s">
        <v>10</v>
      </c>
      <c r="T164" s="54" t="s">
        <v>10</v>
      </c>
      <c r="U164" s="54" t="s">
        <v>10</v>
      </c>
      <c r="V164" s="54" t="s">
        <v>10</v>
      </c>
      <c r="W164" s="54" t="s">
        <v>10</v>
      </c>
      <c r="X164" s="54" t="s">
        <v>10</v>
      </c>
      <c r="Y164" s="54" t="s">
        <v>10</v>
      </c>
      <c r="Z164" s="54" t="s">
        <v>10</v>
      </c>
    </row>
    <row r="165" spans="1:26" s="42" customFormat="1" ht="61.5" customHeight="1" outlineLevel="1" x14ac:dyDescent="0.2">
      <c r="A165" s="68" t="s">
        <v>200</v>
      </c>
      <c r="B165" s="30" t="s">
        <v>51</v>
      </c>
      <c r="C165" s="68"/>
      <c r="D165" s="30" t="s">
        <v>128</v>
      </c>
      <c r="E165" s="30" t="s">
        <v>23</v>
      </c>
      <c r="F165" s="56" t="s">
        <v>145</v>
      </c>
      <c r="G165" s="58">
        <v>44197</v>
      </c>
      <c r="H165" s="58">
        <v>45291</v>
      </c>
      <c r="I165" s="18" t="s">
        <v>162</v>
      </c>
      <c r="J165" s="18">
        <v>1</v>
      </c>
      <c r="K165" s="4">
        <f>L165+M165+N165</f>
        <v>1040000</v>
      </c>
      <c r="L165" s="4">
        <v>340000</v>
      </c>
      <c r="M165" s="4">
        <v>350000</v>
      </c>
      <c r="N165" s="4">
        <v>350000</v>
      </c>
      <c r="O165" s="50" t="s">
        <v>10</v>
      </c>
      <c r="P165" s="50" t="s">
        <v>10</v>
      </c>
      <c r="Q165" s="50" t="s">
        <v>10</v>
      </c>
      <c r="R165" s="50" t="s">
        <v>10</v>
      </c>
      <c r="S165" s="50" t="s">
        <v>10</v>
      </c>
      <c r="T165" s="50" t="s">
        <v>10</v>
      </c>
      <c r="U165" s="50" t="s">
        <v>10</v>
      </c>
      <c r="V165" s="50" t="s">
        <v>10</v>
      </c>
      <c r="W165" s="50" t="s">
        <v>10</v>
      </c>
      <c r="X165" s="50" t="s">
        <v>10</v>
      </c>
      <c r="Y165" s="50" t="s">
        <v>10</v>
      </c>
      <c r="Z165" s="50" t="s">
        <v>10</v>
      </c>
    </row>
    <row r="166" spans="1:26" s="42" customFormat="1" ht="14.25" customHeight="1" outlineLevel="1" x14ac:dyDescent="0.2">
      <c r="A166" s="111" t="s">
        <v>109</v>
      </c>
      <c r="B166" s="111"/>
      <c r="C166" s="111" t="s">
        <v>104</v>
      </c>
      <c r="D166" s="111"/>
      <c r="E166" s="111"/>
      <c r="F166" s="111"/>
      <c r="G166" s="6">
        <v>44197</v>
      </c>
      <c r="H166" s="6">
        <v>44561</v>
      </c>
      <c r="I166" s="17"/>
      <c r="J166" s="17"/>
      <c r="K166" s="17"/>
      <c r="L166" s="17"/>
      <c r="M166" s="17"/>
      <c r="N166" s="17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spans="1:26" s="42" customFormat="1" ht="14.25" customHeight="1" outlineLevel="1" x14ac:dyDescent="0.2">
      <c r="A167" s="111"/>
      <c r="B167" s="111"/>
      <c r="C167" s="111"/>
      <c r="D167" s="111"/>
      <c r="E167" s="111"/>
      <c r="F167" s="111"/>
      <c r="G167" s="6">
        <v>44562</v>
      </c>
      <c r="H167" s="6">
        <v>44926</v>
      </c>
      <c r="I167" s="17"/>
      <c r="J167" s="17"/>
      <c r="K167" s="17"/>
      <c r="L167" s="17"/>
      <c r="M167" s="17"/>
      <c r="N167" s="17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spans="1:26" s="45" customFormat="1" ht="11.25" customHeight="1" x14ac:dyDescent="0.2">
      <c r="A168" s="111"/>
      <c r="B168" s="111"/>
      <c r="C168" s="111"/>
      <c r="D168" s="111"/>
      <c r="E168" s="111"/>
      <c r="F168" s="111"/>
      <c r="G168" s="6">
        <v>44927</v>
      </c>
      <c r="H168" s="6">
        <v>45291</v>
      </c>
      <c r="I168" s="17"/>
      <c r="J168" s="17"/>
      <c r="K168" s="17"/>
      <c r="L168" s="17"/>
      <c r="M168" s="17"/>
      <c r="N168" s="17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spans="1:26" s="42" customFormat="1" ht="30" customHeight="1" x14ac:dyDescent="0.2">
      <c r="A169" s="164" t="s">
        <v>305</v>
      </c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6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</row>
    <row r="170" spans="1:26" s="42" customFormat="1" ht="72.75" customHeight="1" outlineLevel="1" x14ac:dyDescent="0.2">
      <c r="A170" s="16" t="s">
        <v>306</v>
      </c>
      <c r="B170" s="111" t="s">
        <v>307</v>
      </c>
      <c r="C170" s="112"/>
      <c r="D170" s="112"/>
      <c r="E170" s="112"/>
      <c r="F170" s="56" t="s">
        <v>37</v>
      </c>
      <c r="G170" s="58">
        <v>44562</v>
      </c>
      <c r="H170" s="58">
        <v>45291</v>
      </c>
      <c r="I170" s="54"/>
      <c r="J170" s="17"/>
      <c r="K170" s="15">
        <f>L170+M170+N170</f>
        <v>0</v>
      </c>
      <c r="L170" s="15">
        <f>L171</f>
        <v>0</v>
      </c>
      <c r="M170" s="15">
        <f>M171</f>
        <v>0</v>
      </c>
      <c r="N170" s="15">
        <f>N171</f>
        <v>0</v>
      </c>
      <c r="O170" s="54"/>
      <c r="P170" s="54" t="s">
        <v>10</v>
      </c>
      <c r="Q170" s="54"/>
      <c r="R170" s="54"/>
      <c r="S170" s="54"/>
      <c r="T170" s="54" t="s">
        <v>10</v>
      </c>
      <c r="U170" s="54"/>
      <c r="V170" s="54"/>
      <c r="W170" s="54"/>
      <c r="X170" s="54" t="s">
        <v>10</v>
      </c>
      <c r="Y170" s="54"/>
      <c r="Z170" s="54"/>
    </row>
    <row r="171" spans="1:26" s="42" customFormat="1" ht="120.75" customHeight="1" outlineLevel="1" x14ac:dyDescent="0.2">
      <c r="A171" s="30" t="s">
        <v>309</v>
      </c>
      <c r="B171" s="30" t="s">
        <v>308</v>
      </c>
      <c r="C171" s="14"/>
      <c r="D171" s="30" t="s">
        <v>128</v>
      </c>
      <c r="E171" s="30" t="s">
        <v>23</v>
      </c>
      <c r="F171" s="30" t="s">
        <v>357</v>
      </c>
      <c r="G171" s="58">
        <v>44562</v>
      </c>
      <c r="H171" s="58">
        <v>45291</v>
      </c>
      <c r="I171" s="18"/>
      <c r="J171" s="18"/>
      <c r="K171" s="4">
        <f>L171+M171+N171</f>
        <v>0</v>
      </c>
      <c r="L171" s="4">
        <f>[2]Лист1!$K$84</f>
        <v>0</v>
      </c>
      <c r="M171" s="4">
        <v>0</v>
      </c>
      <c r="N171" s="4">
        <v>0</v>
      </c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spans="1:26" s="42" customFormat="1" ht="24.75" customHeight="1" outlineLevel="1" x14ac:dyDescent="0.2">
      <c r="A172" s="170" t="s">
        <v>112</v>
      </c>
      <c r="B172" s="170"/>
      <c r="C172" s="208"/>
      <c r="D172" s="121" t="s">
        <v>358</v>
      </c>
      <c r="E172" s="206"/>
      <c r="F172" s="207"/>
      <c r="G172" s="58">
        <v>44562</v>
      </c>
      <c r="H172" s="58">
        <v>45291</v>
      </c>
      <c r="I172" s="18"/>
      <c r="J172" s="18"/>
      <c r="K172" s="4"/>
      <c r="L172" s="4"/>
      <c r="M172" s="4"/>
      <c r="N172" s="4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spans="1:26" s="42" customFormat="1" ht="21" customHeight="1" outlineLevel="1" x14ac:dyDescent="0.2">
      <c r="A173" s="170"/>
      <c r="B173" s="170"/>
      <c r="C173" s="209"/>
      <c r="D173" s="202"/>
      <c r="E173" s="200"/>
      <c r="F173" s="201"/>
      <c r="G173" s="58">
        <v>44562</v>
      </c>
      <c r="H173" s="58">
        <v>45291</v>
      </c>
      <c r="I173" s="18"/>
      <c r="J173" s="18"/>
      <c r="K173" s="4"/>
      <c r="L173" s="4"/>
      <c r="M173" s="4"/>
      <c r="N173" s="4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spans="1:26" s="42" customFormat="1" ht="14.25" customHeight="1" x14ac:dyDescent="0.2">
      <c r="A174" s="170"/>
      <c r="B174" s="170"/>
      <c r="C174" s="210"/>
      <c r="D174" s="203"/>
      <c r="E174" s="204"/>
      <c r="F174" s="205"/>
      <c r="G174" s="58">
        <v>44562</v>
      </c>
      <c r="H174" s="58">
        <v>45291</v>
      </c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</row>
    <row r="175" spans="1:26" s="42" customFormat="1" ht="19.149999999999999" customHeight="1" x14ac:dyDescent="0.2">
      <c r="A175" s="135" t="s">
        <v>95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  <c r="V175" s="136"/>
      <c r="W175" s="136"/>
      <c r="X175" s="136"/>
      <c r="Y175" s="136"/>
      <c r="Z175" s="137"/>
    </row>
    <row r="176" spans="1:26" s="42" customFormat="1" ht="27.75" customHeight="1" x14ac:dyDescent="0.2">
      <c r="A176" s="118" t="s">
        <v>201</v>
      </c>
      <c r="B176" s="138"/>
      <c r="C176" s="138"/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  <c r="Y176" s="138"/>
      <c r="Z176" s="139"/>
    </row>
    <row r="177" spans="1:37" s="42" customFormat="1" ht="87" customHeight="1" outlineLevel="1" x14ac:dyDescent="0.2">
      <c r="A177" s="55" t="s">
        <v>20</v>
      </c>
      <c r="B177" s="111" t="s">
        <v>66</v>
      </c>
      <c r="C177" s="111"/>
      <c r="D177" s="111"/>
      <c r="E177" s="111"/>
      <c r="F177" s="56" t="s">
        <v>67</v>
      </c>
      <c r="G177" s="58">
        <v>44197</v>
      </c>
      <c r="H177" s="58">
        <v>45291</v>
      </c>
      <c r="I177" s="59"/>
      <c r="J177" s="59"/>
      <c r="K177" s="60">
        <f>L177+M177+N177</f>
        <v>631000</v>
      </c>
      <c r="L177" s="60">
        <f>L178</f>
        <v>631000</v>
      </c>
      <c r="M177" s="60">
        <f>M178</f>
        <v>0</v>
      </c>
      <c r="N177" s="60">
        <f>N178</f>
        <v>0</v>
      </c>
      <c r="O177" s="54"/>
      <c r="P177" s="54" t="s">
        <v>10</v>
      </c>
      <c r="Q177" s="54"/>
      <c r="R177" s="54"/>
      <c r="S177" s="54"/>
      <c r="T177" s="54" t="s">
        <v>10</v>
      </c>
      <c r="U177" s="54"/>
      <c r="V177" s="54"/>
      <c r="W177" s="54"/>
      <c r="X177" s="54" t="s">
        <v>10</v>
      </c>
      <c r="Y177" s="54"/>
      <c r="Z177" s="54"/>
    </row>
    <row r="178" spans="1:37" s="42" customFormat="1" ht="97.5" customHeight="1" outlineLevel="1" x14ac:dyDescent="0.2">
      <c r="A178" s="20" t="s">
        <v>202</v>
      </c>
      <c r="B178" s="30" t="s">
        <v>68</v>
      </c>
      <c r="C178" s="30"/>
      <c r="D178" s="30" t="s">
        <v>129</v>
      </c>
      <c r="E178" s="30" t="s">
        <v>23</v>
      </c>
      <c r="F178" s="30" t="s">
        <v>69</v>
      </c>
      <c r="G178" s="58">
        <v>44197</v>
      </c>
      <c r="H178" s="58">
        <v>45291</v>
      </c>
      <c r="I178" s="52" t="s">
        <v>292</v>
      </c>
      <c r="J178" s="52">
        <v>5</v>
      </c>
      <c r="K178" s="60">
        <f>L178+M178+N178</f>
        <v>631000</v>
      </c>
      <c r="L178" s="1">
        <f>[1]Лист1!$I$107</f>
        <v>631000</v>
      </c>
      <c r="M178" s="1">
        <v>0</v>
      </c>
      <c r="N178" s="1">
        <v>0</v>
      </c>
      <c r="O178" s="50"/>
      <c r="P178" s="50" t="s">
        <v>10</v>
      </c>
      <c r="Q178" s="50"/>
      <c r="R178" s="50"/>
      <c r="S178" s="50"/>
      <c r="T178" s="50" t="s">
        <v>10</v>
      </c>
      <c r="U178" s="50"/>
      <c r="V178" s="50"/>
      <c r="W178" s="50"/>
      <c r="X178" s="50" t="s">
        <v>10</v>
      </c>
      <c r="Y178" s="50"/>
      <c r="Z178" s="50"/>
    </row>
    <row r="179" spans="1:37" s="42" customFormat="1" ht="13.5" customHeight="1" outlineLevel="1" x14ac:dyDescent="0.2">
      <c r="A179" s="170" t="s">
        <v>117</v>
      </c>
      <c r="B179" s="170"/>
      <c r="C179" s="111"/>
      <c r="D179" s="111" t="s">
        <v>108</v>
      </c>
      <c r="E179" s="111"/>
      <c r="F179" s="111"/>
      <c r="G179" s="6">
        <v>44197</v>
      </c>
      <c r="H179" s="6">
        <v>44561</v>
      </c>
      <c r="I179" s="59"/>
      <c r="J179" s="59"/>
      <c r="K179" s="8"/>
      <c r="L179" s="3"/>
      <c r="M179" s="3"/>
      <c r="N179" s="3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spans="1:37" s="42" customFormat="1" ht="13.5" customHeight="1" outlineLevel="1" x14ac:dyDescent="0.2">
      <c r="A180" s="170"/>
      <c r="B180" s="170"/>
      <c r="C180" s="111"/>
      <c r="D180" s="111"/>
      <c r="E180" s="111"/>
      <c r="F180" s="111"/>
      <c r="G180" s="6">
        <v>44562</v>
      </c>
      <c r="H180" s="6">
        <v>44926</v>
      </c>
      <c r="I180" s="59"/>
      <c r="J180" s="59"/>
      <c r="K180" s="8"/>
      <c r="L180" s="3"/>
      <c r="M180" s="3"/>
      <c r="N180" s="3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</row>
    <row r="181" spans="1:37" s="9" customFormat="1" ht="13.5" customHeight="1" outlineLevel="1" x14ac:dyDescent="0.2">
      <c r="A181" s="170"/>
      <c r="B181" s="170"/>
      <c r="C181" s="111"/>
      <c r="D181" s="111"/>
      <c r="E181" s="111"/>
      <c r="F181" s="111"/>
      <c r="G181" s="6">
        <v>44927</v>
      </c>
      <c r="H181" s="6">
        <v>45291</v>
      </c>
      <c r="I181" s="59"/>
      <c r="J181" s="59"/>
      <c r="K181" s="8"/>
      <c r="L181" s="3"/>
      <c r="M181" s="3"/>
      <c r="N181" s="3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spans="1:37" s="9" customFormat="1" ht="13.5" customHeight="1" outlineLevel="1" x14ac:dyDescent="0.2">
      <c r="A182" s="170" t="s">
        <v>118</v>
      </c>
      <c r="B182" s="170"/>
      <c r="C182" s="111"/>
      <c r="D182" s="111" t="s">
        <v>107</v>
      </c>
      <c r="E182" s="111"/>
      <c r="F182" s="111"/>
      <c r="G182" s="6">
        <v>44197</v>
      </c>
      <c r="H182" s="6">
        <v>44561</v>
      </c>
      <c r="I182" s="59"/>
      <c r="J182" s="59"/>
      <c r="K182" s="8"/>
      <c r="L182" s="3"/>
      <c r="M182" s="3"/>
      <c r="N182" s="3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spans="1:37" s="9" customFormat="1" ht="19.5" customHeight="1" outlineLevel="1" x14ac:dyDescent="0.2">
      <c r="A183" s="170"/>
      <c r="B183" s="170"/>
      <c r="C183" s="111"/>
      <c r="D183" s="111"/>
      <c r="E183" s="111"/>
      <c r="F183" s="111"/>
      <c r="G183" s="6">
        <v>44562</v>
      </c>
      <c r="H183" s="6">
        <v>44926</v>
      </c>
      <c r="I183" s="59"/>
      <c r="J183" s="59"/>
      <c r="K183" s="8"/>
      <c r="L183" s="3"/>
      <c r="M183" s="3"/>
      <c r="N183" s="3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spans="1:37" s="9" customFormat="1" ht="20.25" customHeight="1" x14ac:dyDescent="0.2">
      <c r="A184" s="170"/>
      <c r="B184" s="170"/>
      <c r="C184" s="111"/>
      <c r="D184" s="111"/>
      <c r="E184" s="111"/>
      <c r="F184" s="111"/>
      <c r="G184" s="6">
        <v>44927</v>
      </c>
      <c r="H184" s="6">
        <v>45291</v>
      </c>
      <c r="I184" s="59"/>
      <c r="J184" s="59"/>
      <c r="K184" s="8"/>
      <c r="L184" s="3"/>
      <c r="M184" s="3"/>
      <c r="N184" s="3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spans="1:37" s="9" customFormat="1" ht="84.75" customHeight="1" outlineLevel="1" x14ac:dyDescent="0.2">
      <c r="A185" s="53" t="s">
        <v>203</v>
      </c>
      <c r="B185" s="99" t="s">
        <v>310</v>
      </c>
      <c r="C185" s="175"/>
      <c r="D185" s="175"/>
      <c r="E185" s="176"/>
      <c r="F185" s="56" t="s">
        <v>119</v>
      </c>
      <c r="G185" s="58">
        <v>44197</v>
      </c>
      <c r="H185" s="58">
        <v>45291</v>
      </c>
      <c r="I185" s="58"/>
      <c r="J185" s="59"/>
      <c r="K185" s="60">
        <f>L185+M185+N185</f>
        <v>2649000</v>
      </c>
      <c r="L185" s="57">
        <f>L186+L187</f>
        <v>1063000</v>
      </c>
      <c r="M185" s="57">
        <f>M186+M187</f>
        <v>793000</v>
      </c>
      <c r="N185" s="57">
        <f>N186+N187</f>
        <v>793000</v>
      </c>
      <c r="O185" s="54" t="s">
        <v>10</v>
      </c>
      <c r="P185" s="54" t="s">
        <v>10</v>
      </c>
      <c r="Q185" s="54"/>
      <c r="R185" s="54"/>
      <c r="S185" s="54" t="s">
        <v>10</v>
      </c>
      <c r="T185" s="54" t="s">
        <v>10</v>
      </c>
      <c r="U185" s="54"/>
      <c r="V185" s="54"/>
      <c r="W185" s="54" t="s">
        <v>10</v>
      </c>
      <c r="X185" s="54" t="s">
        <v>10</v>
      </c>
      <c r="Y185" s="54"/>
      <c r="Z185" s="54"/>
    </row>
    <row r="186" spans="1:37" s="9" customFormat="1" ht="81.599999999999994" customHeight="1" outlineLevel="1" x14ac:dyDescent="0.2">
      <c r="A186" s="53" t="s">
        <v>204</v>
      </c>
      <c r="B186" s="30" t="s">
        <v>257</v>
      </c>
      <c r="C186" s="68"/>
      <c r="D186" s="30" t="s">
        <v>128</v>
      </c>
      <c r="E186" s="30" t="s">
        <v>23</v>
      </c>
      <c r="F186" s="30" t="s">
        <v>70</v>
      </c>
      <c r="G186" s="58">
        <v>44197</v>
      </c>
      <c r="H186" s="58">
        <v>45291</v>
      </c>
      <c r="I186" s="52" t="s">
        <v>256</v>
      </c>
      <c r="J186" s="52">
        <v>5</v>
      </c>
      <c r="K186" s="60">
        <f>L186+M186+N186</f>
        <v>2379000</v>
      </c>
      <c r="L186" s="1">
        <v>793000</v>
      </c>
      <c r="M186" s="1">
        <v>793000</v>
      </c>
      <c r="N186" s="1">
        <v>793000</v>
      </c>
      <c r="O186" s="50" t="s">
        <v>10</v>
      </c>
      <c r="P186" s="50"/>
      <c r="Q186" s="50"/>
      <c r="R186" s="50"/>
      <c r="S186" s="50" t="s">
        <v>10</v>
      </c>
      <c r="T186" s="50"/>
      <c r="U186" s="50"/>
      <c r="V186" s="50"/>
      <c r="W186" s="50" t="s">
        <v>10</v>
      </c>
      <c r="X186" s="50"/>
      <c r="Y186" s="50"/>
      <c r="Z186" s="50"/>
    </row>
    <row r="187" spans="1:37" s="9" customFormat="1" ht="60.75" customHeight="1" outlineLevel="1" x14ac:dyDescent="0.2">
      <c r="A187" s="53" t="s">
        <v>205</v>
      </c>
      <c r="B187" s="30" t="s">
        <v>258</v>
      </c>
      <c r="C187" s="68"/>
      <c r="D187" s="30" t="s">
        <v>128</v>
      </c>
      <c r="E187" s="30" t="s">
        <v>23</v>
      </c>
      <c r="F187" s="30" t="s">
        <v>120</v>
      </c>
      <c r="G187" s="58">
        <v>44197</v>
      </c>
      <c r="H187" s="58">
        <v>45291</v>
      </c>
      <c r="I187" s="52" t="s">
        <v>255</v>
      </c>
      <c r="J187" s="52">
        <v>5</v>
      </c>
      <c r="K187" s="60">
        <f>L187+M187+N187</f>
        <v>270000</v>
      </c>
      <c r="L187" s="1">
        <f>[1]Лист1!$I$114</f>
        <v>270000</v>
      </c>
      <c r="M187" s="1">
        <v>0</v>
      </c>
      <c r="N187" s="1">
        <v>0</v>
      </c>
      <c r="O187" s="50"/>
      <c r="P187" s="50" t="s">
        <v>10</v>
      </c>
      <c r="Q187" s="50"/>
      <c r="R187" s="50"/>
      <c r="S187" s="50"/>
      <c r="T187" s="50" t="s">
        <v>10</v>
      </c>
      <c r="U187" s="50"/>
      <c r="V187" s="50"/>
      <c r="W187" s="50"/>
      <c r="X187" s="50" t="s">
        <v>10</v>
      </c>
      <c r="Y187" s="50"/>
      <c r="Z187" s="50"/>
    </row>
    <row r="188" spans="1:37" s="9" customFormat="1" ht="14.25" customHeight="1" outlineLevel="1" x14ac:dyDescent="0.2">
      <c r="A188" s="113" t="s">
        <v>122</v>
      </c>
      <c r="B188" s="115"/>
      <c r="C188" s="115"/>
      <c r="D188" s="111" t="s">
        <v>114</v>
      </c>
      <c r="E188" s="115"/>
      <c r="F188" s="115"/>
      <c r="G188" s="58">
        <v>44197</v>
      </c>
      <c r="H188" s="6">
        <v>44561</v>
      </c>
      <c r="I188" s="59"/>
      <c r="J188" s="59"/>
      <c r="K188" s="3"/>
      <c r="L188" s="3"/>
      <c r="M188" s="3"/>
      <c r="N188" s="3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46"/>
    </row>
    <row r="189" spans="1:37" s="9" customFormat="1" ht="14.25" customHeight="1" outlineLevel="1" x14ac:dyDescent="0.2">
      <c r="A189" s="115"/>
      <c r="B189" s="115"/>
      <c r="C189" s="115"/>
      <c r="D189" s="115"/>
      <c r="E189" s="115"/>
      <c r="F189" s="115"/>
      <c r="G189" s="6">
        <v>44562</v>
      </c>
      <c r="H189" s="6">
        <v>44926</v>
      </c>
      <c r="I189" s="59"/>
      <c r="J189" s="59"/>
      <c r="K189" s="3"/>
      <c r="L189" s="3"/>
      <c r="M189" s="3"/>
      <c r="N189" s="3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spans="1:37" s="9" customFormat="1" ht="14.25" customHeight="1" outlineLevel="1" x14ac:dyDescent="0.2">
      <c r="A190" s="115"/>
      <c r="B190" s="115"/>
      <c r="C190" s="115"/>
      <c r="D190" s="115"/>
      <c r="E190" s="115"/>
      <c r="F190" s="115"/>
      <c r="G190" s="6">
        <v>44927</v>
      </c>
      <c r="H190" s="6">
        <v>45291</v>
      </c>
      <c r="I190" s="59"/>
      <c r="J190" s="59"/>
      <c r="K190" s="3"/>
      <c r="L190" s="3"/>
      <c r="M190" s="3"/>
      <c r="N190" s="3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spans="1:37" s="9" customFormat="1" ht="21.6" customHeight="1" outlineLevel="1" x14ac:dyDescent="0.2">
      <c r="A191" s="111" t="s">
        <v>146</v>
      </c>
      <c r="B191" s="111"/>
      <c r="C191" s="115"/>
      <c r="D191" s="111" t="s">
        <v>121</v>
      </c>
      <c r="E191" s="111"/>
      <c r="F191" s="111"/>
      <c r="G191" s="6">
        <v>44197</v>
      </c>
      <c r="H191" s="6">
        <v>44561</v>
      </c>
      <c r="I191" s="59"/>
      <c r="J191" s="59"/>
      <c r="K191" s="3"/>
      <c r="L191" s="3"/>
      <c r="M191" s="3"/>
      <c r="N191" s="3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spans="1:37" s="9" customFormat="1" ht="18" customHeight="1" outlineLevel="1" x14ac:dyDescent="0.2">
      <c r="A192" s="111"/>
      <c r="B192" s="111"/>
      <c r="C192" s="115"/>
      <c r="D192" s="111"/>
      <c r="E192" s="111"/>
      <c r="F192" s="111"/>
      <c r="G192" s="6">
        <v>44562</v>
      </c>
      <c r="H192" s="6">
        <v>44926</v>
      </c>
      <c r="I192" s="59"/>
      <c r="J192" s="59"/>
      <c r="K192" s="3"/>
      <c r="L192" s="3"/>
      <c r="M192" s="3"/>
      <c r="N192" s="3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spans="1:26" s="9" customFormat="1" ht="11.45" customHeight="1" outlineLevel="1" x14ac:dyDescent="0.2">
      <c r="A193" s="111"/>
      <c r="B193" s="111"/>
      <c r="C193" s="115"/>
      <c r="D193" s="111"/>
      <c r="E193" s="111"/>
      <c r="F193" s="111"/>
      <c r="G193" s="6">
        <v>44927</v>
      </c>
      <c r="H193" s="6">
        <v>45291</v>
      </c>
      <c r="I193" s="59"/>
      <c r="J193" s="59"/>
      <c r="K193" s="3"/>
      <c r="L193" s="3"/>
      <c r="M193" s="3"/>
      <c r="N193" s="3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spans="1:26" s="9" customFormat="1" ht="14.25" customHeight="1" outlineLevel="1" x14ac:dyDescent="0.2">
      <c r="A194" s="113" t="s">
        <v>150</v>
      </c>
      <c r="B194" s="115"/>
      <c r="C194" s="115"/>
      <c r="D194" s="111" t="s">
        <v>114</v>
      </c>
      <c r="E194" s="115"/>
      <c r="F194" s="115"/>
      <c r="G194" s="6">
        <v>44197</v>
      </c>
      <c r="H194" s="6">
        <v>44561</v>
      </c>
      <c r="I194" s="59"/>
      <c r="J194" s="59"/>
      <c r="K194" s="3"/>
      <c r="L194" s="3"/>
      <c r="M194" s="3"/>
      <c r="N194" s="3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spans="1:26" s="9" customFormat="1" ht="14.25" customHeight="1" outlineLevel="1" x14ac:dyDescent="0.2">
      <c r="A195" s="115"/>
      <c r="B195" s="115"/>
      <c r="C195" s="115"/>
      <c r="D195" s="115"/>
      <c r="E195" s="115"/>
      <c r="F195" s="115"/>
      <c r="G195" s="6">
        <v>44562</v>
      </c>
      <c r="H195" s="6">
        <v>44926</v>
      </c>
      <c r="I195" s="59"/>
      <c r="J195" s="59"/>
      <c r="K195" s="3"/>
      <c r="L195" s="3"/>
      <c r="M195" s="3"/>
      <c r="N195" s="3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spans="1:26" s="9" customFormat="1" ht="14.25" customHeight="1" outlineLevel="1" x14ac:dyDescent="0.2">
      <c r="A196" s="115"/>
      <c r="B196" s="115"/>
      <c r="C196" s="115"/>
      <c r="D196" s="115"/>
      <c r="E196" s="115"/>
      <c r="F196" s="115"/>
      <c r="G196" s="6">
        <v>44927</v>
      </c>
      <c r="H196" s="6">
        <v>45291</v>
      </c>
      <c r="I196" s="59"/>
      <c r="J196" s="59"/>
      <c r="K196" s="3"/>
      <c r="L196" s="3"/>
      <c r="M196" s="3"/>
      <c r="N196" s="3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spans="1:26" s="9" customFormat="1" ht="14.25" customHeight="1" outlineLevel="1" x14ac:dyDescent="0.2">
      <c r="A197" s="111" t="s">
        <v>157</v>
      </c>
      <c r="B197" s="111"/>
      <c r="C197" s="115"/>
      <c r="D197" s="111" t="s">
        <v>113</v>
      </c>
      <c r="E197" s="111"/>
      <c r="F197" s="111"/>
      <c r="G197" s="6">
        <v>44197</v>
      </c>
      <c r="H197" s="6">
        <v>44561</v>
      </c>
      <c r="I197" s="59"/>
      <c r="J197" s="59"/>
      <c r="K197" s="3"/>
      <c r="L197" s="3"/>
      <c r="M197" s="3"/>
      <c r="N197" s="3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spans="1:26" s="9" customFormat="1" ht="13.5" customHeight="1" outlineLevel="1" x14ac:dyDescent="0.2">
      <c r="A198" s="111"/>
      <c r="B198" s="111"/>
      <c r="C198" s="115"/>
      <c r="D198" s="111"/>
      <c r="E198" s="111"/>
      <c r="F198" s="111"/>
      <c r="G198" s="6">
        <v>44562</v>
      </c>
      <c r="H198" s="6">
        <v>44926</v>
      </c>
      <c r="I198" s="59"/>
      <c r="J198" s="59"/>
      <c r="K198" s="3"/>
      <c r="L198" s="3"/>
      <c r="M198" s="3"/>
      <c r="N198" s="3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spans="1:26" s="9" customFormat="1" ht="14.25" customHeight="1" outlineLevel="1" x14ac:dyDescent="0.2">
      <c r="A199" s="111"/>
      <c r="B199" s="111"/>
      <c r="C199" s="115"/>
      <c r="D199" s="111"/>
      <c r="E199" s="111"/>
      <c r="F199" s="111"/>
      <c r="G199" s="6">
        <v>44927</v>
      </c>
      <c r="H199" s="6">
        <v>45291</v>
      </c>
      <c r="I199" s="59"/>
      <c r="J199" s="59"/>
      <c r="K199" s="3"/>
      <c r="L199" s="3"/>
      <c r="M199" s="3"/>
      <c r="N199" s="3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spans="1:26" ht="26.25" customHeight="1" x14ac:dyDescent="0.2">
      <c r="A200" s="135" t="s">
        <v>96</v>
      </c>
      <c r="B200" s="136"/>
      <c r="C200" s="136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  <c r="Y200" s="136"/>
      <c r="Z200" s="137"/>
    </row>
    <row r="201" spans="1:26" s="9" customFormat="1" ht="64.150000000000006" customHeight="1" x14ac:dyDescent="0.2">
      <c r="A201" s="171" t="s">
        <v>206</v>
      </c>
      <c r="B201" s="172"/>
      <c r="C201" s="172"/>
      <c r="D201" s="172"/>
      <c r="E201" s="172"/>
      <c r="F201" s="172"/>
      <c r="G201" s="17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2"/>
      <c r="S201" s="172"/>
      <c r="T201" s="172"/>
      <c r="U201" s="172"/>
      <c r="V201" s="172"/>
      <c r="W201" s="172"/>
      <c r="X201" s="172"/>
      <c r="Y201" s="172"/>
      <c r="Z201" s="173"/>
    </row>
    <row r="202" spans="1:26" s="9" customFormat="1" ht="77.25" customHeight="1" outlineLevel="1" x14ac:dyDescent="0.2">
      <c r="A202" s="16" t="s">
        <v>207</v>
      </c>
      <c r="B202" s="111" t="s">
        <v>75</v>
      </c>
      <c r="C202" s="115"/>
      <c r="D202" s="115"/>
      <c r="E202" s="115"/>
      <c r="F202" s="56" t="s">
        <v>76</v>
      </c>
      <c r="G202" s="58">
        <v>44197</v>
      </c>
      <c r="H202" s="58">
        <v>45291</v>
      </c>
      <c r="I202" s="17"/>
      <c r="J202" s="17"/>
      <c r="K202" s="15">
        <f>L202+M202+N202</f>
        <v>62128664</v>
      </c>
      <c r="L202" s="15">
        <f>L203+L205</f>
        <v>23824664</v>
      </c>
      <c r="M202" s="15">
        <f>M203+M205</f>
        <v>19402000</v>
      </c>
      <c r="N202" s="15">
        <f>N203+N205</f>
        <v>18902000</v>
      </c>
      <c r="O202" s="54" t="s">
        <v>10</v>
      </c>
      <c r="P202" s="54" t="s">
        <v>10</v>
      </c>
      <c r="Q202" s="54" t="s">
        <v>10</v>
      </c>
      <c r="R202" s="54" t="s">
        <v>10</v>
      </c>
      <c r="S202" s="54" t="s">
        <v>10</v>
      </c>
      <c r="T202" s="54" t="s">
        <v>10</v>
      </c>
      <c r="U202" s="54" t="s">
        <v>10</v>
      </c>
      <c r="V202" s="54" t="s">
        <v>10</v>
      </c>
      <c r="W202" s="54" t="s">
        <v>10</v>
      </c>
      <c r="X202" s="54" t="s">
        <v>10</v>
      </c>
      <c r="Y202" s="54" t="s">
        <v>10</v>
      </c>
      <c r="Z202" s="54" t="s">
        <v>10</v>
      </c>
    </row>
    <row r="203" spans="1:26" ht="63" customHeight="1" outlineLevel="1" x14ac:dyDescent="0.2">
      <c r="A203" s="81" t="s">
        <v>208</v>
      </c>
      <c r="B203" s="30" t="s">
        <v>77</v>
      </c>
      <c r="C203" s="14"/>
      <c r="D203" s="30" t="s">
        <v>128</v>
      </c>
      <c r="E203" s="30" t="s">
        <v>23</v>
      </c>
      <c r="F203" s="30" t="s">
        <v>76</v>
      </c>
      <c r="G203" s="58">
        <v>44197</v>
      </c>
      <c r="H203" s="58">
        <v>45291</v>
      </c>
      <c r="I203" s="18" t="s">
        <v>163</v>
      </c>
      <c r="J203" s="18">
        <v>1</v>
      </c>
      <c r="K203" s="4">
        <f>L203+M203+N203</f>
        <v>59122664</v>
      </c>
      <c r="L203" s="4">
        <v>22822664</v>
      </c>
      <c r="M203" s="4">
        <v>18400000</v>
      </c>
      <c r="N203" s="4">
        <v>17900000</v>
      </c>
      <c r="O203" s="50" t="s">
        <v>10</v>
      </c>
      <c r="P203" s="50" t="s">
        <v>10</v>
      </c>
      <c r="Q203" s="50" t="s">
        <v>10</v>
      </c>
      <c r="R203" s="50" t="s">
        <v>10</v>
      </c>
      <c r="S203" s="50" t="s">
        <v>10</v>
      </c>
      <c r="T203" s="50" t="s">
        <v>10</v>
      </c>
      <c r="U203" s="50" t="s">
        <v>10</v>
      </c>
      <c r="V203" s="50" t="s">
        <v>10</v>
      </c>
      <c r="W203" s="50" t="s">
        <v>10</v>
      </c>
      <c r="X203" s="50" t="s">
        <v>10</v>
      </c>
      <c r="Y203" s="50" t="s">
        <v>10</v>
      </c>
      <c r="Z203" s="50" t="s">
        <v>10</v>
      </c>
    </row>
    <row r="204" spans="1:26" ht="63" customHeight="1" outlineLevel="1" x14ac:dyDescent="0.2">
      <c r="A204" s="81" t="s">
        <v>209</v>
      </c>
      <c r="B204" s="91" t="s">
        <v>359</v>
      </c>
      <c r="C204" s="96"/>
      <c r="D204" s="91" t="s">
        <v>128</v>
      </c>
      <c r="E204" s="91" t="s">
        <v>23</v>
      </c>
      <c r="F204" s="91" t="s">
        <v>360</v>
      </c>
      <c r="G204" s="58">
        <v>44197</v>
      </c>
      <c r="H204" s="58">
        <v>45291</v>
      </c>
      <c r="I204" s="18"/>
      <c r="J204" s="18"/>
      <c r="K204" s="4">
        <v>0</v>
      </c>
      <c r="L204" s="4"/>
      <c r="M204" s="4"/>
      <c r="N204" s="4"/>
      <c r="O204" s="50"/>
      <c r="P204" s="50"/>
      <c r="Q204" s="50"/>
      <c r="R204" s="50" t="s">
        <v>10</v>
      </c>
      <c r="S204" s="50"/>
      <c r="T204" s="50"/>
      <c r="U204" s="50"/>
      <c r="V204" s="50" t="s">
        <v>10</v>
      </c>
      <c r="W204" s="50"/>
      <c r="X204" s="50"/>
      <c r="Y204" s="50"/>
      <c r="Z204" s="50" t="s">
        <v>10</v>
      </c>
    </row>
    <row r="205" spans="1:26" s="9" customFormat="1" ht="54.75" customHeight="1" outlineLevel="1" x14ac:dyDescent="0.2">
      <c r="A205" s="65" t="s">
        <v>361</v>
      </c>
      <c r="B205" s="30" t="s">
        <v>311</v>
      </c>
      <c r="C205" s="30"/>
      <c r="D205" s="30" t="s">
        <v>128</v>
      </c>
      <c r="E205" s="30" t="s">
        <v>23</v>
      </c>
      <c r="F205" s="30" t="s">
        <v>22</v>
      </c>
      <c r="G205" s="58">
        <v>44197</v>
      </c>
      <c r="H205" s="58">
        <v>45291</v>
      </c>
      <c r="I205" s="51" t="s">
        <v>268</v>
      </c>
      <c r="J205" s="52">
        <v>1</v>
      </c>
      <c r="K205" s="1">
        <f>L205+M205+N205</f>
        <v>3006000</v>
      </c>
      <c r="L205" s="2">
        <v>1002000</v>
      </c>
      <c r="M205" s="2">
        <v>1002000</v>
      </c>
      <c r="N205" s="2">
        <v>1002000</v>
      </c>
      <c r="O205" s="50" t="s">
        <v>10</v>
      </c>
      <c r="P205" s="50" t="s">
        <v>10</v>
      </c>
      <c r="Q205" s="50" t="s">
        <v>10</v>
      </c>
      <c r="R205" s="50" t="s">
        <v>10</v>
      </c>
      <c r="S205" s="50" t="s">
        <v>10</v>
      </c>
      <c r="T205" s="50" t="s">
        <v>10</v>
      </c>
      <c r="U205" s="50" t="s">
        <v>10</v>
      </c>
      <c r="V205" s="50" t="s">
        <v>10</v>
      </c>
      <c r="W205" s="50" t="s">
        <v>10</v>
      </c>
      <c r="X205" s="50" t="s">
        <v>10</v>
      </c>
      <c r="Y205" s="50" t="s">
        <v>10</v>
      </c>
      <c r="Z205" s="50" t="s">
        <v>10</v>
      </c>
    </row>
    <row r="206" spans="1:26" s="9" customFormat="1" ht="15" customHeight="1" outlineLevel="1" x14ac:dyDescent="0.2">
      <c r="A206" s="114" t="s">
        <v>158</v>
      </c>
      <c r="B206" s="112"/>
      <c r="C206" s="112"/>
      <c r="D206" s="111" t="s">
        <v>110</v>
      </c>
      <c r="E206" s="112"/>
      <c r="F206" s="112"/>
      <c r="G206" s="6">
        <v>44197</v>
      </c>
      <c r="H206" s="6">
        <v>44561</v>
      </c>
      <c r="I206" s="17"/>
      <c r="J206" s="17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spans="1:26" s="9" customFormat="1" ht="15" customHeight="1" outlineLevel="1" x14ac:dyDescent="0.2">
      <c r="A207" s="112"/>
      <c r="B207" s="112"/>
      <c r="C207" s="112"/>
      <c r="D207" s="112"/>
      <c r="E207" s="112"/>
      <c r="F207" s="112"/>
      <c r="G207" s="6">
        <v>44562</v>
      </c>
      <c r="H207" s="6">
        <v>44926</v>
      </c>
      <c r="I207" s="17"/>
      <c r="J207" s="17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spans="1:26" s="9" customFormat="1" ht="15.75" customHeight="1" outlineLevel="1" x14ac:dyDescent="0.2">
      <c r="A208" s="112"/>
      <c r="B208" s="112"/>
      <c r="C208" s="112"/>
      <c r="D208" s="112"/>
      <c r="E208" s="112"/>
      <c r="F208" s="112"/>
      <c r="G208" s="6">
        <v>44927</v>
      </c>
      <c r="H208" s="6">
        <v>45291</v>
      </c>
      <c r="I208" s="17"/>
      <c r="J208" s="17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spans="1:70" ht="15" customHeight="1" outlineLevel="1" x14ac:dyDescent="0.2">
      <c r="A209" s="174" t="s">
        <v>159</v>
      </c>
      <c r="B209" s="112"/>
      <c r="C209" s="112"/>
      <c r="D209" s="111" t="s">
        <v>111</v>
      </c>
      <c r="E209" s="112"/>
      <c r="F209" s="112"/>
      <c r="G209" s="6">
        <v>44197</v>
      </c>
      <c r="H209" s="6">
        <v>44561</v>
      </c>
      <c r="I209" s="17"/>
      <c r="J209" s="17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spans="1:70" s="9" customFormat="1" ht="12.75" outlineLevel="1" x14ac:dyDescent="0.2">
      <c r="A210" s="112"/>
      <c r="B210" s="112"/>
      <c r="C210" s="112"/>
      <c r="D210" s="112"/>
      <c r="E210" s="112"/>
      <c r="F210" s="112"/>
      <c r="G210" s="6">
        <v>44562</v>
      </c>
      <c r="H210" s="6">
        <v>44926</v>
      </c>
      <c r="I210" s="17"/>
      <c r="J210" s="17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spans="1:70" s="9" customFormat="1" ht="22.5" customHeight="1" x14ac:dyDescent="0.2">
      <c r="A211" s="112"/>
      <c r="B211" s="112"/>
      <c r="C211" s="112"/>
      <c r="D211" s="112"/>
      <c r="E211" s="112"/>
      <c r="F211" s="112"/>
      <c r="G211" s="6">
        <v>44927</v>
      </c>
      <c r="H211" s="6">
        <v>45291</v>
      </c>
      <c r="I211" s="17"/>
      <c r="J211" s="17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spans="1:70" s="9" customFormat="1" ht="65.25" customHeight="1" outlineLevel="1" x14ac:dyDescent="0.2">
      <c r="A212" s="16" t="s">
        <v>210</v>
      </c>
      <c r="B212" s="111" t="s">
        <v>232</v>
      </c>
      <c r="C212" s="115"/>
      <c r="D212" s="115"/>
      <c r="E212" s="115"/>
      <c r="F212" s="56" t="s">
        <v>78</v>
      </c>
      <c r="G212" s="58">
        <v>44197</v>
      </c>
      <c r="H212" s="58">
        <v>45291</v>
      </c>
      <c r="I212" s="19"/>
      <c r="J212" s="17"/>
      <c r="K212" s="15">
        <f>L212+M212+N212</f>
        <v>17050</v>
      </c>
      <c r="L212" s="15">
        <f>L213</f>
        <v>5530</v>
      </c>
      <c r="M212" s="15">
        <f>M213</f>
        <v>5760</v>
      </c>
      <c r="N212" s="15">
        <f>N213</f>
        <v>5760</v>
      </c>
      <c r="O212" s="54" t="s">
        <v>10</v>
      </c>
      <c r="P212" s="54" t="s">
        <v>10</v>
      </c>
      <c r="Q212" s="54" t="s">
        <v>10</v>
      </c>
      <c r="R212" s="54" t="s">
        <v>10</v>
      </c>
      <c r="S212" s="54" t="s">
        <v>10</v>
      </c>
      <c r="T212" s="54" t="s">
        <v>10</v>
      </c>
      <c r="U212" s="54" t="s">
        <v>10</v>
      </c>
      <c r="V212" s="54" t="s">
        <v>10</v>
      </c>
      <c r="W212" s="54" t="s">
        <v>10</v>
      </c>
      <c r="X212" s="54" t="s">
        <v>10</v>
      </c>
      <c r="Y212" s="54" t="s">
        <v>10</v>
      </c>
      <c r="Z212" s="54" t="s">
        <v>10</v>
      </c>
    </row>
    <row r="213" spans="1:70" s="48" customFormat="1" ht="51" outlineLevel="1" x14ac:dyDescent="0.2">
      <c r="A213" s="81" t="s">
        <v>211</v>
      </c>
      <c r="B213" s="30" t="s">
        <v>79</v>
      </c>
      <c r="C213" s="82"/>
      <c r="D213" s="30" t="s">
        <v>129</v>
      </c>
      <c r="E213" s="30" t="s">
        <v>23</v>
      </c>
      <c r="F213" s="30" t="s">
        <v>76</v>
      </c>
      <c r="G213" s="58">
        <v>44197</v>
      </c>
      <c r="H213" s="58">
        <v>45291</v>
      </c>
      <c r="I213" s="18" t="s">
        <v>164</v>
      </c>
      <c r="J213" s="18">
        <v>1</v>
      </c>
      <c r="K213" s="15">
        <f>L213+M213+N213</f>
        <v>17050</v>
      </c>
      <c r="L213" s="4">
        <v>5530</v>
      </c>
      <c r="M213" s="4">
        <v>5760</v>
      </c>
      <c r="N213" s="4">
        <v>5760</v>
      </c>
      <c r="O213" s="50" t="s">
        <v>10</v>
      </c>
      <c r="P213" s="50" t="s">
        <v>10</v>
      </c>
      <c r="Q213" s="50" t="s">
        <v>10</v>
      </c>
      <c r="R213" s="50" t="s">
        <v>10</v>
      </c>
      <c r="S213" s="50" t="s">
        <v>10</v>
      </c>
      <c r="T213" s="50" t="s">
        <v>10</v>
      </c>
      <c r="U213" s="50" t="s">
        <v>10</v>
      </c>
      <c r="V213" s="50" t="s">
        <v>10</v>
      </c>
      <c r="W213" s="50" t="s">
        <v>10</v>
      </c>
      <c r="X213" s="50" t="s">
        <v>10</v>
      </c>
      <c r="Y213" s="50" t="s">
        <v>10</v>
      </c>
      <c r="Z213" s="50" t="s">
        <v>10</v>
      </c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</row>
    <row r="214" spans="1:70" ht="12.75" outlineLevel="1" x14ac:dyDescent="0.2">
      <c r="A214" s="114" t="s">
        <v>270</v>
      </c>
      <c r="B214" s="112"/>
      <c r="C214" s="177"/>
      <c r="D214" s="111" t="s">
        <v>111</v>
      </c>
      <c r="E214" s="112"/>
      <c r="F214" s="112"/>
      <c r="G214" s="6">
        <v>44197</v>
      </c>
      <c r="H214" s="6">
        <v>44561</v>
      </c>
      <c r="I214" s="17"/>
      <c r="J214" s="17"/>
      <c r="K214" s="17"/>
      <c r="L214" s="17"/>
      <c r="M214" s="17"/>
      <c r="N214" s="17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spans="1:70" ht="12.75" outlineLevel="1" x14ac:dyDescent="0.2">
      <c r="A215" s="114"/>
      <c r="B215" s="112"/>
      <c r="C215" s="177"/>
      <c r="D215" s="112"/>
      <c r="E215" s="112"/>
      <c r="F215" s="112"/>
      <c r="G215" s="6">
        <v>44562</v>
      </c>
      <c r="H215" s="6">
        <v>44926</v>
      </c>
      <c r="I215" s="17"/>
      <c r="J215" s="17"/>
      <c r="K215" s="17"/>
      <c r="L215" s="17"/>
      <c r="M215" s="17"/>
      <c r="N215" s="17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spans="1:70" s="9" customFormat="1" ht="15" customHeight="1" x14ac:dyDescent="0.2">
      <c r="A216" s="114"/>
      <c r="B216" s="112"/>
      <c r="C216" s="177"/>
      <c r="D216" s="112"/>
      <c r="E216" s="112"/>
      <c r="F216" s="112"/>
      <c r="G216" s="6">
        <v>44927</v>
      </c>
      <c r="H216" s="6">
        <v>45291</v>
      </c>
      <c r="I216" s="17"/>
      <c r="J216" s="17"/>
      <c r="K216" s="17"/>
      <c r="L216" s="17"/>
      <c r="M216" s="17"/>
      <c r="N216" s="17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spans="1:70" s="9" customFormat="1" ht="60.6" customHeight="1" outlineLevel="1" x14ac:dyDescent="0.2">
      <c r="A217" s="16" t="s">
        <v>264</v>
      </c>
      <c r="B217" s="111" t="s">
        <v>265</v>
      </c>
      <c r="C217" s="115"/>
      <c r="D217" s="115"/>
      <c r="E217" s="115"/>
      <c r="F217" s="56" t="s">
        <v>78</v>
      </c>
      <c r="G217" s="58">
        <v>44197</v>
      </c>
      <c r="H217" s="58">
        <v>45291</v>
      </c>
      <c r="I217" s="19"/>
      <c r="J217" s="17"/>
      <c r="K217" s="15">
        <f>L217+M217+N217</f>
        <v>0</v>
      </c>
      <c r="L217" s="15">
        <f>L218</f>
        <v>0</v>
      </c>
      <c r="M217" s="15">
        <f>M218</f>
        <v>0</v>
      </c>
      <c r="N217" s="15">
        <f>N218</f>
        <v>0</v>
      </c>
      <c r="O217" s="54" t="s">
        <v>10</v>
      </c>
      <c r="P217" s="54" t="s">
        <v>10</v>
      </c>
      <c r="Q217" s="54" t="s">
        <v>10</v>
      </c>
      <c r="R217" s="54" t="s">
        <v>10</v>
      </c>
      <c r="S217" s="54" t="s">
        <v>10</v>
      </c>
      <c r="T217" s="54" t="s">
        <v>10</v>
      </c>
      <c r="U217" s="54" t="s">
        <v>10</v>
      </c>
      <c r="V217" s="54" t="s">
        <v>10</v>
      </c>
      <c r="W217" s="54" t="s">
        <v>10</v>
      </c>
      <c r="X217" s="54" t="s">
        <v>10</v>
      </c>
      <c r="Y217" s="54" t="s">
        <v>10</v>
      </c>
      <c r="Z217" s="54" t="s">
        <v>10</v>
      </c>
    </row>
    <row r="218" spans="1:70" s="48" customFormat="1" ht="51" outlineLevel="1" x14ac:dyDescent="0.2">
      <c r="A218" s="81" t="s">
        <v>266</v>
      </c>
      <c r="B218" s="30" t="s">
        <v>269</v>
      </c>
      <c r="C218" s="82"/>
      <c r="D218" s="30" t="s">
        <v>129</v>
      </c>
      <c r="E218" s="30" t="s">
        <v>23</v>
      </c>
      <c r="F218" s="30" t="s">
        <v>76</v>
      </c>
      <c r="G218" s="58">
        <v>44197</v>
      </c>
      <c r="H218" s="58">
        <v>45291</v>
      </c>
      <c r="I218" s="18" t="s">
        <v>267</v>
      </c>
      <c r="J218" s="18">
        <v>1</v>
      </c>
      <c r="K218" s="15">
        <f>L218+M218+N218</f>
        <v>0</v>
      </c>
      <c r="L218" s="4">
        <v>0</v>
      </c>
      <c r="M218" s="4">
        <v>0</v>
      </c>
      <c r="N218" s="4">
        <v>0</v>
      </c>
      <c r="O218" s="50" t="s">
        <v>10</v>
      </c>
      <c r="P218" s="50" t="s">
        <v>10</v>
      </c>
      <c r="Q218" s="50" t="s">
        <v>10</v>
      </c>
      <c r="R218" s="50" t="s">
        <v>10</v>
      </c>
      <c r="S218" s="50" t="s">
        <v>10</v>
      </c>
      <c r="T218" s="50" t="s">
        <v>10</v>
      </c>
      <c r="U218" s="50" t="s">
        <v>10</v>
      </c>
      <c r="V218" s="50" t="s">
        <v>10</v>
      </c>
      <c r="W218" s="50" t="s">
        <v>10</v>
      </c>
      <c r="X218" s="50" t="s">
        <v>10</v>
      </c>
      <c r="Y218" s="50" t="s">
        <v>10</v>
      </c>
      <c r="Z218" s="50" t="s">
        <v>10</v>
      </c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  <c r="BI218" s="47"/>
      <c r="BJ218" s="47"/>
      <c r="BK218" s="47"/>
      <c r="BL218" s="47"/>
      <c r="BM218" s="47"/>
      <c r="BN218" s="47"/>
      <c r="BO218" s="47"/>
      <c r="BP218" s="47"/>
      <c r="BQ218" s="47"/>
      <c r="BR218" s="47"/>
    </row>
    <row r="219" spans="1:70" ht="12.75" outlineLevel="1" x14ac:dyDescent="0.2">
      <c r="A219" s="114" t="s">
        <v>362</v>
      </c>
      <c r="B219" s="112"/>
      <c r="C219" s="177"/>
      <c r="D219" s="111" t="s">
        <v>111</v>
      </c>
      <c r="E219" s="112"/>
      <c r="F219" s="112"/>
      <c r="G219" s="6">
        <v>44197</v>
      </c>
      <c r="H219" s="6">
        <v>44561</v>
      </c>
      <c r="I219" s="17"/>
      <c r="J219" s="17"/>
      <c r="K219" s="17"/>
      <c r="L219" s="17"/>
      <c r="M219" s="17"/>
      <c r="N219" s="17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spans="1:70" ht="12.75" outlineLevel="1" x14ac:dyDescent="0.2">
      <c r="A220" s="114"/>
      <c r="B220" s="112"/>
      <c r="C220" s="177"/>
      <c r="D220" s="112"/>
      <c r="E220" s="112"/>
      <c r="F220" s="112"/>
      <c r="G220" s="6">
        <v>44562</v>
      </c>
      <c r="H220" s="6">
        <v>44926</v>
      </c>
      <c r="I220" s="17"/>
      <c r="J220" s="17"/>
      <c r="K220" s="17"/>
      <c r="L220" s="17"/>
      <c r="M220" s="17"/>
      <c r="N220" s="17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spans="1:70" ht="12.75" x14ac:dyDescent="0.2">
      <c r="A221" s="114"/>
      <c r="B221" s="112"/>
      <c r="C221" s="177"/>
      <c r="D221" s="112"/>
      <c r="E221" s="112"/>
      <c r="F221" s="112"/>
      <c r="G221" s="6">
        <v>44927</v>
      </c>
      <c r="H221" s="6">
        <v>45291</v>
      </c>
      <c r="I221" s="17"/>
      <c r="J221" s="17"/>
      <c r="K221" s="17"/>
      <c r="L221" s="17"/>
      <c r="M221" s="17"/>
      <c r="N221" s="17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spans="1:70" x14ac:dyDescent="0.2">
      <c r="A222" s="21"/>
      <c r="B222" s="83"/>
      <c r="C222" s="83"/>
      <c r="D222" s="84" t="s">
        <v>97</v>
      </c>
      <c r="E222" s="85"/>
      <c r="F222" s="22"/>
      <c r="G222" s="86"/>
      <c r="H222" s="86"/>
      <c r="I222" s="23"/>
      <c r="J222" s="23"/>
      <c r="K222" s="5">
        <f>L222+M222+N222</f>
        <v>1017506062.53</v>
      </c>
      <c r="L222" s="5">
        <f>L13+L20+L26+L46+L51+L57+L62+L68+L74+L81+L86+L91+L96+L112+L114+L128+L138+L157+L164+L177+L185+L202+L212+L217</f>
        <v>347903679.79999995</v>
      </c>
      <c r="M222" s="5">
        <f>M13+M20+M26+M46+M51+M57+M62+M68+M74+M81+M86+M91+M96+M112+M114+M128+M138+M157+M164+M177+M185+M202+M212+M217</f>
        <v>336372519.68000001</v>
      </c>
      <c r="N222" s="5">
        <f>N13+N20+N26+N46+N51+N57+N62+N68+N74+N81+N86+N91+N96+N112+N114+N128+N138+N157+N164+N177+N185+N202+N212+N217</f>
        <v>333229863.05000001</v>
      </c>
      <c r="O222" s="5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70" x14ac:dyDescent="0.2">
      <c r="B223" s="87"/>
      <c r="C223" s="87"/>
      <c r="D223" s="88"/>
      <c r="E223" s="25"/>
      <c r="G223" s="89"/>
      <c r="H223" s="89"/>
      <c r="L223" s="24">
        <v>347903679.80000001</v>
      </c>
      <c r="M223" s="24">
        <v>336372519.68000001</v>
      </c>
      <c r="N223" s="24">
        <v>333229863.05000001</v>
      </c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70" x14ac:dyDescent="0.2">
      <c r="B224" s="87"/>
      <c r="C224" s="87"/>
      <c r="D224" s="88"/>
      <c r="E224" s="25"/>
      <c r="G224" s="89"/>
      <c r="H224" s="89"/>
      <c r="K224" s="49"/>
      <c r="L224" s="24">
        <f>L223-L222</f>
        <v>0</v>
      </c>
      <c r="M224" s="24">
        <f>M223-M222</f>
        <v>0</v>
      </c>
      <c r="N224" s="24">
        <f>N223-N222</f>
        <v>0</v>
      </c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2:26" x14ac:dyDescent="0.2">
      <c r="B225" s="87"/>
      <c r="C225" s="87"/>
      <c r="D225" s="88"/>
      <c r="E225" s="25"/>
      <c r="G225" s="89"/>
      <c r="H225" s="89"/>
      <c r="L225" s="24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2:26" x14ac:dyDescent="0.2">
      <c r="B226" s="87"/>
      <c r="C226" s="87"/>
      <c r="D226" s="88"/>
      <c r="E226" s="25"/>
      <c r="G226" s="89"/>
      <c r="H226" s="89"/>
      <c r="K226" s="24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2:26" x14ac:dyDescent="0.2">
      <c r="B227" s="87"/>
      <c r="C227" s="87"/>
      <c r="D227" s="88"/>
      <c r="E227" s="25"/>
      <c r="G227" s="89"/>
      <c r="H227" s="89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2:26" x14ac:dyDescent="0.2">
      <c r="B228" s="87"/>
      <c r="C228" s="87"/>
      <c r="D228" s="88"/>
      <c r="E228" s="25"/>
      <c r="G228" s="89"/>
      <c r="H228" s="89"/>
      <c r="L228" s="24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2:26" x14ac:dyDescent="0.2">
      <c r="M229" s="24"/>
      <c r="N229" s="24"/>
    </row>
  </sheetData>
  <mergeCells count="154">
    <mergeCell ref="C43:C45"/>
    <mergeCell ref="L1:Z3"/>
    <mergeCell ref="D31:F33"/>
    <mergeCell ref="A34:B36"/>
    <mergeCell ref="C34:C36"/>
    <mergeCell ref="D34:F36"/>
    <mergeCell ref="D43:F45"/>
    <mergeCell ref="A124:C126"/>
    <mergeCell ref="D124:F126"/>
    <mergeCell ref="B4:Z4"/>
    <mergeCell ref="A219:C221"/>
    <mergeCell ref="D219:F221"/>
    <mergeCell ref="A188:B190"/>
    <mergeCell ref="A206:C208"/>
    <mergeCell ref="D206:F208"/>
    <mergeCell ref="D197:F199"/>
    <mergeCell ref="A194:B196"/>
    <mergeCell ref="A53:B55"/>
    <mergeCell ref="D188:F190"/>
    <mergeCell ref="A31:B33"/>
    <mergeCell ref="C31:C33"/>
    <mergeCell ref="A37:B39"/>
    <mergeCell ref="C37:C39"/>
    <mergeCell ref="D37:F39"/>
    <mergeCell ref="B5:Z5"/>
    <mergeCell ref="B20:E20"/>
    <mergeCell ref="H7:H9"/>
    <mergeCell ref="B13:E13"/>
    <mergeCell ref="I7:I9"/>
    <mergeCell ref="A40:B42"/>
    <mergeCell ref="C40:C42"/>
    <mergeCell ref="D40:F42"/>
    <mergeCell ref="A43:B45"/>
    <mergeCell ref="C59:F61"/>
    <mergeCell ref="B128:E128"/>
    <mergeCell ref="B217:E217"/>
    <mergeCell ref="A214:C216"/>
    <mergeCell ref="D214:F216"/>
    <mergeCell ref="A191:B193"/>
    <mergeCell ref="C191:C193"/>
    <mergeCell ref="D191:F193"/>
    <mergeCell ref="A200:Z200"/>
    <mergeCell ref="A130:C132"/>
    <mergeCell ref="D130:F132"/>
    <mergeCell ref="A172:B174"/>
    <mergeCell ref="D172:F174"/>
    <mergeCell ref="C172:C174"/>
    <mergeCell ref="B164:E164"/>
    <mergeCell ref="A166:B168"/>
    <mergeCell ref="C166:F168"/>
    <mergeCell ref="A176:Z176"/>
    <mergeCell ref="B177:E177"/>
    <mergeCell ref="A179:B181"/>
    <mergeCell ref="C179:C181"/>
    <mergeCell ref="D179:F181"/>
    <mergeCell ref="B170:E170"/>
    <mergeCell ref="A169:N169"/>
    <mergeCell ref="B212:E212"/>
    <mergeCell ref="C188:C190"/>
    <mergeCell ref="B202:E202"/>
    <mergeCell ref="D194:F196"/>
    <mergeCell ref="A197:B199"/>
    <mergeCell ref="C197:C199"/>
    <mergeCell ref="A201:Z201"/>
    <mergeCell ref="A209:C211"/>
    <mergeCell ref="D209:F211"/>
    <mergeCell ref="C194:C196"/>
    <mergeCell ref="A182:B184"/>
    <mergeCell ref="C182:C184"/>
    <mergeCell ref="D182:F184"/>
    <mergeCell ref="B185:E185"/>
    <mergeCell ref="A175:Z175"/>
    <mergeCell ref="C105:F107"/>
    <mergeCell ref="B96:E96"/>
    <mergeCell ref="A99:B101"/>
    <mergeCell ref="A156:N156"/>
    <mergeCell ref="B157:E157"/>
    <mergeCell ref="A161:B163"/>
    <mergeCell ref="C161:F163"/>
    <mergeCell ref="C153:F155"/>
    <mergeCell ref="A150:B152"/>
    <mergeCell ref="B116:E116"/>
    <mergeCell ref="A105:B107"/>
    <mergeCell ref="B81:E81"/>
    <mergeCell ref="A83:B85"/>
    <mergeCell ref="C83:F85"/>
    <mergeCell ref="B74:E74"/>
    <mergeCell ref="A78:B80"/>
    <mergeCell ref="C78:F80"/>
    <mergeCell ref="A153:B155"/>
    <mergeCell ref="A111:Z111"/>
    <mergeCell ref="B112:E112"/>
    <mergeCell ref="A121:C123"/>
    <mergeCell ref="D121:F123"/>
    <mergeCell ref="A137:Z137"/>
    <mergeCell ref="B138:E138"/>
    <mergeCell ref="A144:B146"/>
    <mergeCell ref="B86:E86"/>
    <mergeCell ref="A88:C90"/>
    <mergeCell ref="D88:F90"/>
    <mergeCell ref="B91:E91"/>
    <mergeCell ref="A108:B110"/>
    <mergeCell ref="A136:Z136"/>
    <mergeCell ref="A102:B104"/>
    <mergeCell ref="C102:F104"/>
    <mergeCell ref="C99:F101"/>
    <mergeCell ref="B6:G6"/>
    <mergeCell ref="A56:Z56"/>
    <mergeCell ref="B114:E114"/>
    <mergeCell ref="A118:C120"/>
    <mergeCell ref="D118:F120"/>
    <mergeCell ref="L6:N6"/>
    <mergeCell ref="A7:A9"/>
    <mergeCell ref="B7:B9"/>
    <mergeCell ref="C7:C9"/>
    <mergeCell ref="E7:E9"/>
    <mergeCell ref="F7:F9"/>
    <mergeCell ref="J7:J9"/>
    <mergeCell ref="K7:N7"/>
    <mergeCell ref="G7:G9"/>
    <mergeCell ref="O7:Z7"/>
    <mergeCell ref="K8:K9"/>
    <mergeCell ref="L8:N8"/>
    <mergeCell ref="O8:R8"/>
    <mergeCell ref="S8:V8"/>
    <mergeCell ref="A93:B95"/>
    <mergeCell ref="C93:F95"/>
    <mergeCell ref="B57:E57"/>
    <mergeCell ref="A59:B61"/>
    <mergeCell ref="A11:Z11"/>
    <mergeCell ref="D7:D9"/>
    <mergeCell ref="C150:F152"/>
    <mergeCell ref="A127:Z127"/>
    <mergeCell ref="A133:C135"/>
    <mergeCell ref="D133:F135"/>
    <mergeCell ref="C144:F146"/>
    <mergeCell ref="A147:B149"/>
    <mergeCell ref="C147:F149"/>
    <mergeCell ref="W8:Z8"/>
    <mergeCell ref="A12:Z12"/>
    <mergeCell ref="B26:E26"/>
    <mergeCell ref="A65:B67"/>
    <mergeCell ref="C65:F67"/>
    <mergeCell ref="B46:E46"/>
    <mergeCell ref="A48:B50"/>
    <mergeCell ref="C48:C50"/>
    <mergeCell ref="D48:F50"/>
    <mergeCell ref="B51:E51"/>
    <mergeCell ref="C53:F55"/>
    <mergeCell ref="B62:E62"/>
    <mergeCell ref="B68:E68"/>
    <mergeCell ref="A71:B73"/>
    <mergeCell ref="C71:F73"/>
    <mergeCell ref="C108:F110"/>
  </mergeCells>
  <printOptions horizontalCentered="1"/>
  <pageMargins left="0.23622047244094491" right="0.23622047244094491" top="0.6692913385826772" bottom="0.59055118110236227" header="0.31496062992125984" footer="0.27559055118110237"/>
  <pageSetup paperSize="9" scale="44" fitToWidth="0" orientation="landscape" r:id="rId1"/>
  <headerFooter>
    <oddFooter>&amp;C&amp;P</oddFooter>
  </headerFooter>
  <rowBreaks count="8" manualBreakCount="8">
    <brk id="21" max="25" man="1"/>
    <brk id="47" max="25" man="1"/>
    <brk id="70" max="25" man="1"/>
    <brk id="90" max="25" man="1"/>
    <brk id="114" max="25" man="1"/>
    <brk id="136" max="25" man="1"/>
    <brk id="163" max="25" man="1"/>
    <brk id="18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Управление образования </vt:lpstr>
      <vt:lpstr>'Управление образования '!Заголовки_для_печати</vt:lpstr>
      <vt:lpstr>'Управление образования '!Область_печати</vt:lpstr>
    </vt:vector>
  </TitlesOfParts>
  <Company>Финансовое управление администрации МОГО "Ухта"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Попцова Е.Г.</dc:creator>
  <cp:lastModifiedBy>Константин</cp:lastModifiedBy>
  <cp:lastPrinted>2021-01-30T08:44:34Z</cp:lastPrinted>
  <dcterms:created xsi:type="dcterms:W3CDTF">2014-01-15T08:37:28Z</dcterms:created>
  <dcterms:modified xsi:type="dcterms:W3CDTF">2021-02-18T08:12:26Z</dcterms:modified>
</cp:coreProperties>
</file>