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Уляшева Л.Е\Дороги\2024\ПОСТАНОВЛЕНИЯ\Программа дорожное хозяйство\План реализации на 2024 февраль\"/>
    </mc:Choice>
  </mc:AlternateContent>
  <bookViews>
    <workbookView xWindow="0" yWindow="0" windowWidth="24000" windowHeight="9135"/>
  </bookViews>
  <sheets>
    <sheet name="Дор Хоз" sheetId="6" r:id="rId1"/>
  </sheets>
  <definedNames>
    <definedName name="_xlnm.Print_Titles" localSheetId="0">'Дор Хоз'!$9:$12</definedName>
    <definedName name="_xlnm.Print_Area" localSheetId="0">'Дор Хоз'!$A$1:$P$51</definedName>
  </definedNames>
  <calcPr calcId="152511"/>
</workbook>
</file>

<file path=xl/calcChain.xml><?xml version="1.0" encoding="utf-8"?>
<calcChain xmlns="http://schemas.openxmlformats.org/spreadsheetml/2006/main">
  <c r="I15" i="6" l="1"/>
  <c r="F17" i="6" l="1"/>
  <c r="F16" i="6" l="1"/>
  <c r="J15" i="6" l="1"/>
  <c r="H16" i="6"/>
  <c r="H15" i="6" s="1"/>
  <c r="I23" i="6"/>
  <c r="F24" i="6"/>
  <c r="I29" i="6"/>
  <c r="H29" i="6"/>
  <c r="F32" i="6"/>
  <c r="F30" i="6" l="1"/>
  <c r="J23" i="6"/>
  <c r="G23" i="6"/>
  <c r="H23" i="6"/>
  <c r="F23" i="6" l="1"/>
  <c r="F40" i="6"/>
  <c r="H46" i="6"/>
  <c r="I46" i="6"/>
  <c r="F47" i="6"/>
  <c r="F31" i="6" l="1"/>
  <c r="F20" i="6" l="1"/>
  <c r="G15" i="6" l="1"/>
  <c r="F15" i="6" l="1"/>
  <c r="F48" i="6"/>
  <c r="J46" i="6"/>
  <c r="G46" i="6"/>
  <c r="H51" i="6"/>
  <c r="I51" i="6"/>
  <c r="F42" i="6" l="1"/>
  <c r="F46" i="6"/>
  <c r="F38" i="6"/>
  <c r="F33" i="6"/>
  <c r="J29" i="6"/>
  <c r="J51" i="6" s="1"/>
  <c r="G29" i="6"/>
  <c r="F25" i="6"/>
  <c r="G51" i="6" l="1"/>
  <c r="F29" i="6"/>
  <c r="F51" i="6" s="1"/>
</calcChain>
</file>

<file path=xl/sharedStrings.xml><?xml version="1.0" encoding="utf-8"?>
<sst xmlns="http://schemas.openxmlformats.org/spreadsheetml/2006/main" count="148" uniqueCount="90">
  <si>
    <t>№</t>
  </si>
  <si>
    <t>Срок начала реализации</t>
  </si>
  <si>
    <t>Срок окончания реализации (дата контрольного события)</t>
  </si>
  <si>
    <t>Всего:</t>
  </si>
  <si>
    <t>Контрольное событие 1</t>
  </si>
  <si>
    <t>Контрольное событие 2</t>
  </si>
  <si>
    <t>1.1.1.</t>
  </si>
  <si>
    <t>2.1.1.</t>
  </si>
  <si>
    <t>3.1.1.</t>
  </si>
  <si>
    <t>Ответственный исполнитель (соисполнитель) муниципальной программы</t>
  </si>
  <si>
    <t>Объем ресурсного обеспечения на очередной финансовый год, рублей:</t>
  </si>
  <si>
    <t xml:space="preserve">в том числе за счет средств </t>
  </si>
  <si>
    <t>Федерального бюджета</t>
  </si>
  <si>
    <t>Республиканского бюджета</t>
  </si>
  <si>
    <t>График реализации на очередной финансовый год, квартал</t>
  </si>
  <si>
    <t>Наименование основного мероприятия, мероприятия, контрольного события муниципальной программы</t>
  </si>
  <si>
    <t>Целевой индикатор</t>
  </si>
  <si>
    <t>Наименование, единица измерения</t>
  </si>
  <si>
    <t>Значение</t>
  </si>
  <si>
    <t xml:space="preserve">Отдел промышленности, строительства и ЖКХ </t>
  </si>
  <si>
    <t>V</t>
  </si>
  <si>
    <t>1</t>
  </si>
  <si>
    <t>Реализовано на менее 1 народного проекта</t>
  </si>
  <si>
    <t>(Приложение)</t>
  </si>
  <si>
    <t>Подпрограмма 1. Развитие транспортной инфраструктуры и транспортного обслуживания населения на территории муниципального района «Троицко-Печорский»</t>
  </si>
  <si>
    <t>Обеспечение транспортного обслуживания населения на внутрирайонных пригородных и междугородних маршрутах на территории муниципального района «Троицко-Печорский»</t>
  </si>
  <si>
    <t>Отдел экономического анализа и развития администрации МР "Троицко-Печорский"</t>
  </si>
  <si>
    <t>Бюджет МР «Троицко-Печорский»</t>
  </si>
  <si>
    <t>Средства от приносящей доход деятельности</t>
  </si>
  <si>
    <t xml:space="preserve">ИМ; ИЗ: Количество муниципальных автобусных маршрутов, функционирующих на территории муниципального района «Троицко-Печорский;
ИМ; ИЗ:
Пассажирооборот автобусов по маршрутам регулярных перевозок на территории муниципального района «Троицко-Печорский»
</t>
  </si>
  <si>
    <t>Возмещение выпадающих доходов организаций речного транспорта, осуществляющих грузопассажирские перевозки речным транспортом на паромных переправах во внутримуниципальном сообщении на территории Республики Коми</t>
  </si>
  <si>
    <t>Организация осуществления перевозок пассажиров и багажа воздушным транспортом.</t>
  </si>
  <si>
    <t>Подпрограмма 2. Дорожное хозяйство</t>
  </si>
  <si>
    <t>Задача. Обеспечение потребностей населения муниципального района «Троицко-Печорский» в качественных, доступных и безопасных транспортных услугах</t>
  </si>
  <si>
    <t>Задача. Организация работы по содержанию и ремонту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</si>
  <si>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</si>
  <si>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2.1.2.</t>
  </si>
  <si>
    <t xml:space="preserve">Осуществление иных мероприятий в отношении автомобильных дорог общего пользования местного значения </t>
  </si>
  <si>
    <t>Реконструкция, капитальный ремонт и ремонт автомобильных дорог общего пользования местного значения</t>
  </si>
  <si>
    <t>Реализация народных проектов в сфере дорожной деятельности, прошедших отбор в рамках проекта «Народный бюджет».</t>
  </si>
  <si>
    <t>ИМБТ: Количество реализованных проектов в сфере дорожной деятельности</t>
  </si>
  <si>
    <t>ИЦ, ИС: Доля протяженности автомобильных дорог общего пользования местного значения, отвечающих нормативным требованиям, в общей протяженности автомобильных дорог общего пользования местного значения.</t>
  </si>
  <si>
    <t xml:space="preserve">ИЦ; ИС: Дорожно-транспортные происшествия.
Смертность от дорожно-транспортных.
ИЗ: Количество дорожно-транспортных происшествий с участием детей в возрасте до 16 лет.
</t>
  </si>
  <si>
    <t>Обеспечение безопасности на автомобильных дорогах.</t>
  </si>
  <si>
    <t>Проведение районного конкурса «Водитель года».</t>
  </si>
  <si>
    <t>Подпрограмма 3. Безопасность дорожного движения</t>
  </si>
  <si>
    <t>Задача 3. Предупреждение опасного поведения участников дорожного движения путем проведение профилактических мероприятий, направленных на повышение уровня культуры и знаний участников дорожного движения.</t>
  </si>
  <si>
    <t>43
2,1</t>
  </si>
  <si>
    <t>ИЦ: Уровень удовлетворенности населения организацией транспортного обслуживания на территории муниципального района «Троицко-Печорский»
ИЦ, ИЗ: 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района.</t>
  </si>
  <si>
    <t>338,6
15,99
100</t>
  </si>
  <si>
    <t>1
0</t>
  </si>
  <si>
    <t>ИМ, ИЗ: Протяженность обустроенных ледовых переправ и зимних автомобильных дорог общего пользования местного значения от общей протяженности ледовых переправ и зимних автомобильных дорог.
ИМ: Протяженность автомобильных дорог общего пользования местного значения, в отношении которых осуществляется содержание, в общей протяженности дорог общего пользования местного значения.
Доля протяженности автомобильных дорог общего пользования местного значения в границах муниципального района, в отношении которых заключены муниципальные контракты на содержание, в общей протяженности дорог общего пользования местного значения в границах муниципального района.</t>
  </si>
  <si>
    <t>Заключен муниципальный контракт для выполнения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</t>
  </si>
  <si>
    <t>Договоры на возмещение выпадающих доходов организаций речного транспорта, осуществляющих грузопассажирские перевозки речным транспортом на паромных переправах в внутримуниципальном сообщении  заключены.</t>
  </si>
  <si>
    <t>Осуществление вертолетных рейсов в труднодоступные населенные пункты не менее 10 рейсов</t>
  </si>
  <si>
    <t>Проведение открытого конкурса на право заключения договора на осуществление перевозок грузов, пассажиров и багажа водным транспортом на территории МР "Троицко-Печорский"</t>
  </si>
  <si>
    <t>Проведены проектно-изыскательские/работы по инвентаризации/оценке технического состояния/стоительный контроль/разработаны документы по транспортной безопасности.</t>
  </si>
  <si>
    <t>Наличие заключенных муниципальных контрактов на ремонт дорог общего пользования местного значения.</t>
  </si>
  <si>
    <t>Организован и проведен районный конкурс.</t>
  </si>
  <si>
    <t>Проведено мероприятие, направленное на повышение безопасности на автомобильных дорогах.</t>
  </si>
  <si>
    <t>Организация и оборудование муниципальных посадочных площадок, используемых для приема вертолетов, осуществляющих перевозки пассажиров и багажа в труднодоступные населенные пункты.</t>
  </si>
  <si>
    <t>Обеспечение транспортного обслуживания населения по муниципальным маршрутам регулярных перевозок пассажиров и багажа автомобильным транспортом.</t>
  </si>
  <si>
    <t>2.1.4</t>
  </si>
  <si>
    <t>1.1.</t>
  </si>
  <si>
    <t>1.2.</t>
  </si>
  <si>
    <t>1.3.</t>
  </si>
  <si>
    <t>2.1.</t>
  </si>
  <si>
    <t>2.2.</t>
  </si>
  <si>
    <t>2.3.</t>
  </si>
  <si>
    <t>2.4.</t>
  </si>
  <si>
    <t>3.1.</t>
  </si>
  <si>
    <t>3.1.2.</t>
  </si>
  <si>
    <t>Содержание автомобильных дорог общего пользования местного значения в границах муниципального района</t>
  </si>
  <si>
    <t>Оборудование и содержание ледовых переправ и зимних автомобильных дорог общего порльзования местного значения</t>
  </si>
  <si>
    <t>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автобусов.</t>
  </si>
  <si>
    <t>Заключены муниципальные контракты на содержание дорог общего пользования местного значения в границах муниципального района не менее 10 шт.</t>
  </si>
  <si>
    <t>Заключены муниципальные контракты на содержание дорог общего пользования местного значения не менее 4 шт.</t>
  </si>
  <si>
    <t>Заключены муниципальные контракты на оборудование и содержание ледовых переправ и зимних автомобильных дорог общего пользования местного значения не менее 10 шт.</t>
  </si>
  <si>
    <t>Контрольное событие 3</t>
  </si>
  <si>
    <t>Контрольное событие 4</t>
  </si>
  <si>
    <t>Заключены муниципальные контракты на ремонт не менее 1 дороги, задействованной на школьном маршруте.</t>
  </si>
  <si>
    <t>1.1.2.</t>
  </si>
  <si>
    <t>1.3.1.</t>
  </si>
  <si>
    <t>1.3.2.</t>
  </si>
  <si>
    <t>2.1.3.</t>
  </si>
  <si>
    <t xml:space="preserve">Акты выполненных работ  по договору на осуществление регулярных перевозок пассажиров и багажа автомобильным транспортом  за 10 месяцев 2023 года  проверены и подписаны в количестве не менее 10 единиц </t>
  </si>
  <si>
    <t>5
1052,9</t>
  </si>
  <si>
    <t>44
2.1</t>
  </si>
  <si>
    <t xml:space="preserve">Комплексный план действий 
по реализации муниципальной программы муниципального района "Троицко-Печорский" 
"Дорожное хозяйство и развитие транспортной системы" на 2024 год </t>
  </si>
  <si>
    <t xml:space="preserve">УТВЕРЖДЕН
постановлением администрации
муниципального района                                                               
«Троицко-Печорский»
от 21.03.2024 № 3/341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</si>
</sst>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vertical="center"/>
    </xf>
    <xf numFmtId="0" fontId="9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5" fillId="2" borderId="0" xfId="0" applyNumberFormat="1" applyFont="1" applyFill="1" applyAlignment="1">
      <alignment vertical="center"/>
    </xf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8" fillId="2" borderId="0" xfId="0" applyFont="1" applyFill="1"/>
    <xf numFmtId="0" fontId="6" fillId="2" borderId="0" xfId="0" applyNumberFormat="1" applyFont="1" applyFill="1" applyAlignment="1"/>
    <xf numFmtId="0" fontId="7" fillId="2" borderId="0" xfId="0" applyFont="1" applyFill="1" applyAlignment="1">
      <alignment horizontal="right"/>
    </xf>
    <xf numFmtId="0" fontId="4" fillId="2" borderId="0" xfId="0" applyFont="1" applyFill="1" applyAlignment="1">
      <alignment horizontal="right" vertical="top"/>
    </xf>
    <xf numFmtId="0" fontId="6" fillId="2" borderId="0" xfId="0" applyFont="1" applyFill="1" applyAlignment="1">
      <alignment horizontal="right"/>
    </xf>
    <xf numFmtId="0" fontId="6" fillId="2" borderId="0" xfId="0" applyFont="1" applyFill="1"/>
    <xf numFmtId="0" fontId="2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2" fontId="2" fillId="2" borderId="0" xfId="0" applyNumberFormat="1" applyFont="1" applyFill="1"/>
    <xf numFmtId="49" fontId="1" fillId="2" borderId="0" xfId="0" applyNumberFormat="1" applyFont="1" applyFill="1" applyAlignment="1">
      <alignment vertical="center"/>
    </xf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1" fillId="2" borderId="0" xfId="0" applyNumberFormat="1" applyFont="1" applyFill="1" applyAlignment="1">
      <alignment vertical="center"/>
    </xf>
    <xf numFmtId="49" fontId="12" fillId="2" borderId="1" xfId="0" applyNumberFormat="1" applyFont="1" applyFill="1" applyBorder="1" applyAlignment="1">
      <alignment vertical="center"/>
    </xf>
    <xf numFmtId="14" fontId="12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4" fontId="5" fillId="2" borderId="12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16" fontId="12" fillId="2" borderId="3" xfId="0" applyNumberFormat="1" applyFont="1" applyFill="1" applyBorder="1" applyAlignment="1">
      <alignment horizontal="center" vertical="center"/>
    </xf>
    <xf numFmtId="16" fontId="12" fillId="2" borderId="2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 vertical="top" wrapText="1"/>
    </xf>
    <xf numFmtId="0" fontId="12" fillId="2" borderId="13" xfId="0" applyFont="1" applyFill="1" applyBorder="1" applyAlignment="1">
      <alignment horizontal="center" vertical="top" wrapText="1"/>
    </xf>
    <xf numFmtId="0" fontId="12" fillId="2" borderId="12" xfId="0" applyFont="1" applyFill="1" applyBorder="1" applyAlignment="1">
      <alignment horizontal="center" vertical="top" wrapText="1"/>
    </xf>
    <xf numFmtId="16" fontId="12" fillId="2" borderId="1" xfId="0" applyNumberFormat="1" applyFont="1" applyFill="1" applyBorder="1" applyAlignment="1">
      <alignment horizontal="center" vertical="center"/>
    </xf>
    <xf numFmtId="16" fontId="5" fillId="2" borderId="1" xfId="0" applyNumberFormat="1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2" fillId="2" borderId="10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right" vertical="top"/>
    </xf>
    <xf numFmtId="0" fontId="5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2"/>
  <sheetViews>
    <sheetView tabSelected="1" view="pageBreakPreview" topLeftCell="F1" zoomScale="80" zoomScaleNormal="70" zoomScaleSheetLayoutView="80" zoomScalePageLayoutView="120" workbookViewId="0">
      <selection activeCell="O9" sqref="O9:P10"/>
    </sheetView>
  </sheetViews>
  <sheetFormatPr defaultColWidth="8.75" defaultRowHeight="12" x14ac:dyDescent="0.2"/>
  <cols>
    <col min="1" max="1" width="6.875" style="24" customWidth="1"/>
    <col min="2" max="2" width="32.625" style="25" customWidth="1"/>
    <col min="3" max="3" width="34.125" style="26" customWidth="1"/>
    <col min="4" max="4" width="10.75" style="27" bestFit="1" customWidth="1"/>
    <col min="5" max="5" width="11.875" style="27" customWidth="1"/>
    <col min="6" max="6" width="16.375" style="7" customWidth="1"/>
    <col min="7" max="7" width="14.75" style="7" customWidth="1"/>
    <col min="8" max="8" width="16.875" style="7" customWidth="1"/>
    <col min="9" max="9" width="16.25" style="7" customWidth="1"/>
    <col min="10" max="10" width="16.75" style="7" customWidth="1"/>
    <col min="11" max="11" width="7.625" style="1" customWidth="1"/>
    <col min="12" max="12" width="9.125" style="1" customWidth="1"/>
    <col min="13" max="13" width="10.875" style="1" customWidth="1"/>
    <col min="14" max="14" width="11.625" style="1" customWidth="1"/>
    <col min="15" max="15" width="39.75" style="1" customWidth="1"/>
    <col min="16" max="16" width="18.75" style="1" customWidth="1"/>
    <col min="17" max="17" width="4.25" style="1" customWidth="1"/>
    <col min="18" max="18" width="9" style="1" bestFit="1" customWidth="1"/>
    <col min="19" max="16384" width="8.75" style="1"/>
  </cols>
  <sheetData>
    <row r="1" spans="1:20" ht="15.75" x14ac:dyDescent="0.25">
      <c r="A1" s="8"/>
      <c r="B1" s="9"/>
      <c r="C1" s="10"/>
      <c r="D1" s="11"/>
      <c r="E1" s="11"/>
      <c r="F1" s="12"/>
      <c r="G1" s="12"/>
      <c r="H1" s="70"/>
      <c r="I1" s="70"/>
      <c r="J1" s="70"/>
      <c r="K1" s="70"/>
      <c r="L1" s="70"/>
      <c r="M1" s="70"/>
      <c r="N1" s="70"/>
      <c r="O1" s="13"/>
      <c r="P1" s="13"/>
    </row>
    <row r="2" spans="1:20" ht="83.25" customHeight="1" x14ac:dyDescent="0.25">
      <c r="A2" s="8"/>
      <c r="B2" s="9"/>
      <c r="C2" s="10"/>
      <c r="D2" s="11"/>
      <c r="E2" s="14"/>
      <c r="F2" s="71" t="s">
        <v>89</v>
      </c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20" ht="16.5" customHeight="1" x14ac:dyDescent="0.25">
      <c r="A3" s="8"/>
      <c r="B3" s="9"/>
      <c r="C3" s="10"/>
      <c r="D3" s="11"/>
      <c r="E3" s="11"/>
      <c r="F3" s="12"/>
      <c r="G3" s="12"/>
      <c r="H3" s="72"/>
      <c r="I3" s="72"/>
      <c r="J3" s="72"/>
      <c r="K3" s="72"/>
      <c r="L3" s="72"/>
      <c r="M3" s="72"/>
      <c r="N3" s="72"/>
      <c r="O3" s="13"/>
      <c r="P3" s="15" t="s">
        <v>23</v>
      </c>
    </row>
    <row r="4" spans="1:20" ht="21.75" hidden="1" customHeight="1" x14ac:dyDescent="0.25">
      <c r="A4" s="8"/>
      <c r="B4" s="9"/>
      <c r="C4" s="10"/>
      <c r="D4" s="11"/>
      <c r="E4" s="11"/>
      <c r="F4" s="12"/>
      <c r="G4" s="12"/>
      <c r="H4" s="4"/>
      <c r="I4" s="4"/>
      <c r="J4" s="16"/>
      <c r="K4" s="16"/>
      <c r="L4" s="73"/>
      <c r="M4" s="73"/>
      <c r="N4" s="73"/>
      <c r="O4" s="73"/>
      <c r="P4" s="13"/>
    </row>
    <row r="5" spans="1:20" ht="15.75" customHeight="1" x14ac:dyDescent="0.2">
      <c r="A5" s="74" t="s">
        <v>88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5"/>
      <c r="R5" s="5"/>
    </row>
    <row r="6" spans="1:20" ht="39" customHeight="1" x14ac:dyDescent="0.2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5"/>
      <c r="R6" s="5"/>
    </row>
    <row r="7" spans="1:20" ht="15.75" hidden="1" customHeight="1" x14ac:dyDescent="0.2">
      <c r="A7" s="8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20" ht="15.75" x14ac:dyDescent="0.25">
      <c r="A8" s="8"/>
      <c r="B8" s="76"/>
      <c r="C8" s="76"/>
      <c r="D8" s="76"/>
      <c r="E8" s="11"/>
      <c r="F8" s="17"/>
      <c r="G8" s="75"/>
      <c r="H8" s="75"/>
      <c r="I8" s="75"/>
      <c r="J8" s="75"/>
      <c r="K8" s="18"/>
      <c r="L8" s="18"/>
      <c r="M8" s="18"/>
      <c r="N8" s="18"/>
      <c r="O8" s="18"/>
      <c r="P8" s="18"/>
    </row>
    <row r="9" spans="1:20" s="19" customFormat="1" ht="22.5" customHeight="1" x14ac:dyDescent="0.25">
      <c r="A9" s="50" t="s">
        <v>0</v>
      </c>
      <c r="B9" s="51" t="s">
        <v>15</v>
      </c>
      <c r="C9" s="51" t="s">
        <v>9</v>
      </c>
      <c r="D9" s="52" t="s">
        <v>1</v>
      </c>
      <c r="E9" s="52" t="s">
        <v>2</v>
      </c>
      <c r="F9" s="51" t="s">
        <v>10</v>
      </c>
      <c r="G9" s="51"/>
      <c r="H9" s="51"/>
      <c r="I9" s="51"/>
      <c r="J9" s="51"/>
      <c r="K9" s="77" t="s">
        <v>14</v>
      </c>
      <c r="L9" s="78"/>
      <c r="M9" s="78"/>
      <c r="N9" s="79"/>
      <c r="O9" s="51" t="s">
        <v>16</v>
      </c>
      <c r="P9" s="51"/>
    </row>
    <row r="10" spans="1:20" s="19" customFormat="1" ht="20.25" customHeight="1" x14ac:dyDescent="0.25">
      <c r="A10" s="50"/>
      <c r="B10" s="51"/>
      <c r="C10" s="51"/>
      <c r="D10" s="52"/>
      <c r="E10" s="52"/>
      <c r="F10" s="51" t="s">
        <v>3</v>
      </c>
      <c r="G10" s="51" t="s">
        <v>11</v>
      </c>
      <c r="H10" s="51"/>
      <c r="I10" s="51"/>
      <c r="J10" s="51"/>
      <c r="K10" s="80"/>
      <c r="L10" s="81"/>
      <c r="M10" s="81"/>
      <c r="N10" s="82"/>
      <c r="O10" s="51"/>
      <c r="P10" s="51"/>
    </row>
    <row r="11" spans="1:20" s="19" customFormat="1" ht="77.25" customHeight="1" x14ac:dyDescent="0.25">
      <c r="A11" s="50"/>
      <c r="B11" s="51"/>
      <c r="C11" s="51"/>
      <c r="D11" s="52"/>
      <c r="E11" s="52"/>
      <c r="F11" s="51"/>
      <c r="G11" s="3" t="s">
        <v>12</v>
      </c>
      <c r="H11" s="3" t="s">
        <v>13</v>
      </c>
      <c r="I11" s="3" t="s">
        <v>27</v>
      </c>
      <c r="J11" s="3" t="s">
        <v>28</v>
      </c>
      <c r="K11" s="20">
        <v>1</v>
      </c>
      <c r="L11" s="20">
        <v>2</v>
      </c>
      <c r="M11" s="20">
        <v>3</v>
      </c>
      <c r="N11" s="20">
        <v>4</v>
      </c>
      <c r="O11" s="3" t="s">
        <v>17</v>
      </c>
      <c r="P11" s="3" t="s">
        <v>18</v>
      </c>
    </row>
    <row r="12" spans="1:20" s="22" customFormat="1" ht="15.75" x14ac:dyDescent="0.2">
      <c r="A12" s="21">
        <v>1</v>
      </c>
      <c r="B12" s="3">
        <v>2</v>
      </c>
      <c r="C12" s="6">
        <v>3</v>
      </c>
      <c r="D12" s="3">
        <v>4</v>
      </c>
      <c r="E12" s="6">
        <v>5</v>
      </c>
      <c r="F12" s="3">
        <v>6</v>
      </c>
      <c r="G12" s="6">
        <v>7</v>
      </c>
      <c r="H12" s="3">
        <v>8</v>
      </c>
      <c r="I12" s="6">
        <v>9</v>
      </c>
      <c r="J12" s="3">
        <v>10</v>
      </c>
      <c r="K12" s="6">
        <v>11</v>
      </c>
      <c r="L12" s="3">
        <v>12</v>
      </c>
      <c r="M12" s="6">
        <v>13</v>
      </c>
      <c r="N12" s="3">
        <v>14</v>
      </c>
      <c r="O12" s="6">
        <v>15</v>
      </c>
      <c r="P12" s="3">
        <v>16</v>
      </c>
    </row>
    <row r="13" spans="1:20" ht="15" customHeight="1" x14ac:dyDescent="0.2">
      <c r="A13" s="47" t="s">
        <v>24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9"/>
    </row>
    <row r="14" spans="1:20" ht="15" customHeight="1" x14ac:dyDescent="0.2">
      <c r="A14" s="47" t="s">
        <v>33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9"/>
    </row>
    <row r="15" spans="1:20" s="2" customFormat="1" ht="60" customHeight="1" x14ac:dyDescent="0.2">
      <c r="A15" s="29" t="s">
        <v>63</v>
      </c>
      <c r="B15" s="55" t="s">
        <v>25</v>
      </c>
      <c r="C15" s="55"/>
      <c r="D15" s="30">
        <v>45292</v>
      </c>
      <c r="E15" s="30">
        <v>45657</v>
      </c>
      <c r="F15" s="31">
        <f>G15+H15+I15+J15</f>
        <v>5077985.1399999997</v>
      </c>
      <c r="G15" s="31">
        <f>G17</f>
        <v>0</v>
      </c>
      <c r="H15" s="31">
        <f>H16+H17</f>
        <v>2148568.11</v>
      </c>
      <c r="I15" s="31">
        <f>I17+I16</f>
        <v>2929417.03</v>
      </c>
      <c r="J15" s="32">
        <f>J17+J16</f>
        <v>0</v>
      </c>
      <c r="K15" s="33"/>
      <c r="L15" s="33"/>
      <c r="M15" s="33"/>
      <c r="N15" s="33"/>
      <c r="O15" s="59" t="s">
        <v>29</v>
      </c>
      <c r="P15" s="59" t="s">
        <v>86</v>
      </c>
    </row>
    <row r="16" spans="1:20" ht="101.25" customHeight="1" x14ac:dyDescent="0.2">
      <c r="A16" s="34" t="s">
        <v>6</v>
      </c>
      <c r="B16" s="35" t="s">
        <v>25</v>
      </c>
      <c r="C16" s="35" t="s">
        <v>26</v>
      </c>
      <c r="D16" s="36">
        <v>45292</v>
      </c>
      <c r="E16" s="36">
        <v>45657</v>
      </c>
      <c r="F16" s="37">
        <f>I16</f>
        <v>780848.92</v>
      </c>
      <c r="G16" s="37">
        <v>0</v>
      </c>
      <c r="H16" s="37">
        <f>H14</f>
        <v>0</v>
      </c>
      <c r="I16" s="37">
        <v>780848.92</v>
      </c>
      <c r="J16" s="38">
        <v>0</v>
      </c>
      <c r="K16" s="39" t="s">
        <v>20</v>
      </c>
      <c r="L16" s="39" t="s">
        <v>20</v>
      </c>
      <c r="M16" s="39" t="s">
        <v>20</v>
      </c>
      <c r="N16" s="39" t="s">
        <v>20</v>
      </c>
      <c r="O16" s="60"/>
      <c r="P16" s="60"/>
      <c r="R16" s="23"/>
      <c r="S16" s="23"/>
      <c r="T16" s="23"/>
    </row>
    <row r="17" spans="1:20" ht="101.25" customHeight="1" x14ac:dyDescent="0.2">
      <c r="A17" s="34" t="s">
        <v>81</v>
      </c>
      <c r="B17" s="35" t="s">
        <v>61</v>
      </c>
      <c r="C17" s="35" t="s">
        <v>26</v>
      </c>
      <c r="D17" s="36">
        <v>45292</v>
      </c>
      <c r="E17" s="36">
        <v>45657</v>
      </c>
      <c r="F17" s="37">
        <f>H17+I17</f>
        <v>4297136.22</v>
      </c>
      <c r="G17" s="37">
        <v>0</v>
      </c>
      <c r="H17" s="37">
        <v>2148568.11</v>
      </c>
      <c r="I17" s="37">
        <v>2148568.11</v>
      </c>
      <c r="J17" s="38">
        <v>0</v>
      </c>
      <c r="K17" s="39" t="s">
        <v>20</v>
      </c>
      <c r="L17" s="39" t="s">
        <v>20</v>
      </c>
      <c r="M17" s="39" t="s">
        <v>20</v>
      </c>
      <c r="N17" s="39" t="s">
        <v>20</v>
      </c>
      <c r="O17" s="61"/>
      <c r="P17" s="61"/>
      <c r="R17" s="23"/>
      <c r="S17" s="23"/>
      <c r="T17" s="23"/>
    </row>
    <row r="18" spans="1:20" ht="15.75" x14ac:dyDescent="0.2">
      <c r="A18" s="62" t="s">
        <v>4</v>
      </c>
      <c r="B18" s="63"/>
      <c r="C18" s="56" t="s">
        <v>52</v>
      </c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8"/>
    </row>
    <row r="19" spans="1:20" ht="15.75" x14ac:dyDescent="0.2">
      <c r="A19" s="53" t="s">
        <v>5</v>
      </c>
      <c r="B19" s="54"/>
      <c r="C19" s="56" t="s">
        <v>85</v>
      </c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8"/>
    </row>
    <row r="20" spans="1:20" s="2" customFormat="1" ht="191.25" customHeight="1" x14ac:dyDescent="0.2">
      <c r="A20" s="29" t="s">
        <v>64</v>
      </c>
      <c r="B20" s="55" t="s">
        <v>30</v>
      </c>
      <c r="C20" s="55"/>
      <c r="D20" s="30">
        <v>45292</v>
      </c>
      <c r="E20" s="30">
        <v>45657</v>
      </c>
      <c r="F20" s="32">
        <f>G20+H20+I20+J20</f>
        <v>13722825.439999999</v>
      </c>
      <c r="G20" s="32">
        <v>0</v>
      </c>
      <c r="H20" s="32">
        <v>6861412.7199999997</v>
      </c>
      <c r="I20" s="32">
        <v>6861412.7199999997</v>
      </c>
      <c r="J20" s="32">
        <v>0</v>
      </c>
      <c r="K20" s="33"/>
      <c r="L20" s="33"/>
      <c r="M20" s="33"/>
      <c r="N20" s="33"/>
      <c r="O20" s="40" t="s">
        <v>48</v>
      </c>
      <c r="P20" s="41" t="s">
        <v>47</v>
      </c>
    </row>
    <row r="21" spans="1:20" s="2" customFormat="1" ht="15.75" x14ac:dyDescent="0.2">
      <c r="A21" s="62" t="s">
        <v>4</v>
      </c>
      <c r="B21" s="63"/>
      <c r="C21" s="56" t="s">
        <v>55</v>
      </c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8"/>
    </row>
    <row r="22" spans="1:20" s="2" customFormat="1" ht="15.75" x14ac:dyDescent="0.2">
      <c r="A22" s="53" t="s">
        <v>5</v>
      </c>
      <c r="B22" s="54"/>
      <c r="C22" s="56" t="s">
        <v>53</v>
      </c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8"/>
    </row>
    <row r="23" spans="1:20" s="2" customFormat="1" ht="64.5" customHeight="1" x14ac:dyDescent="0.2">
      <c r="A23" s="42" t="s">
        <v>65</v>
      </c>
      <c r="B23" s="55" t="s">
        <v>31</v>
      </c>
      <c r="C23" s="55"/>
      <c r="D23" s="30">
        <v>45292</v>
      </c>
      <c r="E23" s="30">
        <v>45657</v>
      </c>
      <c r="F23" s="31">
        <f>G23+H23+I23+J23</f>
        <v>0</v>
      </c>
      <c r="G23" s="31">
        <f>G25</f>
        <v>0</v>
      </c>
      <c r="H23" s="31">
        <f>H25</f>
        <v>0</v>
      </c>
      <c r="I23" s="31">
        <f>I25+I24</f>
        <v>0</v>
      </c>
      <c r="J23" s="32">
        <f>J25</f>
        <v>0</v>
      </c>
      <c r="K23" s="33"/>
      <c r="L23" s="33"/>
      <c r="M23" s="33"/>
      <c r="N23" s="33"/>
      <c r="O23" s="59" t="s">
        <v>48</v>
      </c>
      <c r="P23" s="41" t="s">
        <v>87</v>
      </c>
    </row>
    <row r="24" spans="1:20" s="2" customFormat="1" ht="63.75" customHeight="1" x14ac:dyDescent="0.2">
      <c r="A24" s="43" t="s">
        <v>82</v>
      </c>
      <c r="B24" s="35" t="s">
        <v>31</v>
      </c>
      <c r="C24" s="35" t="s">
        <v>26</v>
      </c>
      <c r="D24" s="36">
        <v>45292</v>
      </c>
      <c r="E24" s="36">
        <v>45657</v>
      </c>
      <c r="F24" s="37">
        <f>G24+H24+I24+J24</f>
        <v>0</v>
      </c>
      <c r="G24" s="37">
        <v>0</v>
      </c>
      <c r="H24" s="37">
        <v>0</v>
      </c>
      <c r="I24" s="37">
        <v>0</v>
      </c>
      <c r="J24" s="38">
        <v>0</v>
      </c>
      <c r="K24" s="39"/>
      <c r="L24" s="39" t="s">
        <v>20</v>
      </c>
      <c r="M24" s="39" t="s">
        <v>20</v>
      </c>
      <c r="N24" s="39" t="s">
        <v>20</v>
      </c>
      <c r="O24" s="64"/>
      <c r="P24" s="44"/>
    </row>
    <row r="25" spans="1:20" s="2" customFormat="1" ht="132.75" customHeight="1" x14ac:dyDescent="0.2">
      <c r="A25" s="43" t="s">
        <v>83</v>
      </c>
      <c r="B25" s="35" t="s">
        <v>60</v>
      </c>
      <c r="C25" s="35" t="s">
        <v>26</v>
      </c>
      <c r="D25" s="36">
        <v>45292</v>
      </c>
      <c r="E25" s="36">
        <v>45657</v>
      </c>
      <c r="F25" s="37">
        <f>G25+H25+I25+J25</f>
        <v>0</v>
      </c>
      <c r="G25" s="37">
        <v>0</v>
      </c>
      <c r="H25" s="37">
        <v>0</v>
      </c>
      <c r="I25" s="37">
        <v>0</v>
      </c>
      <c r="J25" s="38">
        <v>0</v>
      </c>
      <c r="K25" s="39" t="s">
        <v>20</v>
      </c>
      <c r="L25" s="39" t="s">
        <v>20</v>
      </c>
      <c r="M25" s="39" t="s">
        <v>20</v>
      </c>
      <c r="N25" s="39" t="s">
        <v>20</v>
      </c>
      <c r="O25" s="65"/>
      <c r="P25" s="44"/>
    </row>
    <row r="26" spans="1:20" s="2" customFormat="1" ht="15.75" x14ac:dyDescent="0.2">
      <c r="A26" s="62" t="s">
        <v>4</v>
      </c>
      <c r="B26" s="63"/>
      <c r="C26" s="56" t="s">
        <v>54</v>
      </c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66"/>
    </row>
    <row r="27" spans="1:20" ht="17.25" customHeight="1" x14ac:dyDescent="0.2">
      <c r="A27" s="67" t="s">
        <v>32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9"/>
    </row>
    <row r="28" spans="1:20" ht="13.5" customHeight="1" x14ac:dyDescent="0.2">
      <c r="A28" s="67" t="s">
        <v>34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9"/>
    </row>
    <row r="29" spans="1:20" s="2" customFormat="1" ht="37.5" customHeight="1" x14ac:dyDescent="0.2">
      <c r="A29" s="29" t="s">
        <v>66</v>
      </c>
      <c r="B29" s="55" t="s">
        <v>35</v>
      </c>
      <c r="C29" s="55"/>
      <c r="D29" s="30">
        <v>45292</v>
      </c>
      <c r="E29" s="30">
        <v>45657</v>
      </c>
      <c r="F29" s="32">
        <f>G29+H29+I29+J29</f>
        <v>20661376.629999999</v>
      </c>
      <c r="G29" s="32">
        <f>G33</f>
        <v>0</v>
      </c>
      <c r="H29" s="32">
        <f>H30+H31+H33+H32</f>
        <v>14950154.369999999</v>
      </c>
      <c r="I29" s="32">
        <f>I30+I31+I33+I32</f>
        <v>5711222.2599999998</v>
      </c>
      <c r="J29" s="32">
        <f>J33</f>
        <v>0</v>
      </c>
      <c r="K29" s="33"/>
      <c r="L29" s="33"/>
      <c r="M29" s="33"/>
      <c r="N29" s="33"/>
      <c r="O29" s="59" t="s">
        <v>51</v>
      </c>
      <c r="P29" s="59" t="s">
        <v>49</v>
      </c>
    </row>
    <row r="30" spans="1:20" ht="72" customHeight="1" x14ac:dyDescent="0.2">
      <c r="A30" s="34" t="s">
        <v>7</v>
      </c>
      <c r="B30" s="35" t="s">
        <v>72</v>
      </c>
      <c r="C30" s="35" t="s">
        <v>19</v>
      </c>
      <c r="D30" s="36">
        <v>45292</v>
      </c>
      <c r="E30" s="36">
        <v>45657</v>
      </c>
      <c r="F30" s="37">
        <f>G30+H30+I30+J30</f>
        <v>5000000</v>
      </c>
      <c r="G30" s="37">
        <v>0</v>
      </c>
      <c r="H30" s="37">
        <v>0</v>
      </c>
      <c r="I30" s="37">
        <v>5000000</v>
      </c>
      <c r="J30" s="38">
        <v>0</v>
      </c>
      <c r="K30" s="39" t="s">
        <v>20</v>
      </c>
      <c r="L30" s="39" t="s">
        <v>20</v>
      </c>
      <c r="M30" s="39" t="s">
        <v>20</v>
      </c>
      <c r="N30" s="39" t="s">
        <v>20</v>
      </c>
      <c r="O30" s="60"/>
      <c r="P30" s="60"/>
    </row>
    <row r="31" spans="1:20" ht="56.25" customHeight="1" x14ac:dyDescent="0.2">
      <c r="A31" s="34" t="s">
        <v>36</v>
      </c>
      <c r="B31" s="35" t="s">
        <v>35</v>
      </c>
      <c r="C31" s="35" t="s">
        <v>19</v>
      </c>
      <c r="D31" s="36">
        <v>45292</v>
      </c>
      <c r="E31" s="36">
        <v>45657</v>
      </c>
      <c r="F31" s="38">
        <f>G31+H31+I31+J31</f>
        <v>1796164.16</v>
      </c>
      <c r="G31" s="38">
        <v>0</v>
      </c>
      <c r="H31" s="38">
        <v>1778202.52</v>
      </c>
      <c r="I31" s="38">
        <v>17961.64</v>
      </c>
      <c r="J31" s="38">
        <v>0</v>
      </c>
      <c r="K31" s="39" t="s">
        <v>20</v>
      </c>
      <c r="L31" s="39" t="s">
        <v>20</v>
      </c>
      <c r="M31" s="39" t="s">
        <v>20</v>
      </c>
      <c r="N31" s="39" t="s">
        <v>20</v>
      </c>
      <c r="O31" s="60"/>
      <c r="P31" s="60"/>
    </row>
    <row r="32" spans="1:20" ht="73.5" customHeight="1" x14ac:dyDescent="0.2">
      <c r="A32" s="34" t="s">
        <v>84</v>
      </c>
      <c r="B32" s="35" t="s">
        <v>73</v>
      </c>
      <c r="C32" s="35" t="s">
        <v>19</v>
      </c>
      <c r="D32" s="36">
        <v>45292</v>
      </c>
      <c r="E32" s="36">
        <v>45657</v>
      </c>
      <c r="F32" s="37">
        <f>G32+H32+I32+J32</f>
        <v>13865212.469999999</v>
      </c>
      <c r="G32" s="37">
        <v>0</v>
      </c>
      <c r="H32" s="37">
        <v>13171951.85</v>
      </c>
      <c r="I32" s="37">
        <v>693260.62</v>
      </c>
      <c r="J32" s="38">
        <v>0</v>
      </c>
      <c r="K32" s="39" t="s">
        <v>20</v>
      </c>
      <c r="L32" s="39" t="s">
        <v>20</v>
      </c>
      <c r="M32" s="39" t="s">
        <v>20</v>
      </c>
      <c r="N32" s="39" t="s">
        <v>20</v>
      </c>
      <c r="O32" s="60"/>
      <c r="P32" s="60"/>
    </row>
    <row r="33" spans="1:16" ht="102.75" customHeight="1" x14ac:dyDescent="0.2">
      <c r="A33" s="34" t="s">
        <v>62</v>
      </c>
      <c r="B33" s="35" t="s">
        <v>74</v>
      </c>
      <c r="C33" s="35" t="s">
        <v>19</v>
      </c>
      <c r="D33" s="36">
        <v>45292</v>
      </c>
      <c r="E33" s="36">
        <v>45657</v>
      </c>
      <c r="F33" s="37">
        <f>G33+H33+I33+J33</f>
        <v>0</v>
      </c>
      <c r="G33" s="37">
        <v>0</v>
      </c>
      <c r="H33" s="37">
        <v>0</v>
      </c>
      <c r="I33" s="37">
        <v>0</v>
      </c>
      <c r="J33" s="38">
        <v>0</v>
      </c>
      <c r="K33" s="39"/>
      <c r="L33" s="39" t="s">
        <v>20</v>
      </c>
      <c r="M33" s="39" t="s">
        <v>20</v>
      </c>
      <c r="N33" s="39"/>
      <c r="O33" s="61"/>
      <c r="P33" s="61"/>
    </row>
    <row r="34" spans="1:16" ht="15.75" x14ac:dyDescent="0.2">
      <c r="A34" s="55" t="s">
        <v>4</v>
      </c>
      <c r="B34" s="55"/>
      <c r="C34" s="56" t="s">
        <v>75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8"/>
    </row>
    <row r="35" spans="1:16" ht="15.75" x14ac:dyDescent="0.2">
      <c r="A35" s="55" t="s">
        <v>5</v>
      </c>
      <c r="B35" s="55"/>
      <c r="C35" s="56" t="s">
        <v>76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8"/>
    </row>
    <row r="36" spans="1:16" ht="15.75" x14ac:dyDescent="0.2">
      <c r="A36" s="55" t="s">
        <v>78</v>
      </c>
      <c r="B36" s="55"/>
      <c r="C36" s="56" t="s">
        <v>77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8"/>
    </row>
    <row r="37" spans="1:16" ht="15.75" customHeight="1" x14ac:dyDescent="0.2">
      <c r="A37" s="55" t="s">
        <v>79</v>
      </c>
      <c r="B37" s="55"/>
      <c r="C37" s="56" t="s">
        <v>80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8"/>
    </row>
    <row r="38" spans="1:16" s="2" customFormat="1" ht="120" customHeight="1" x14ac:dyDescent="0.2">
      <c r="A38" s="29" t="s">
        <v>67</v>
      </c>
      <c r="B38" s="55" t="s">
        <v>37</v>
      </c>
      <c r="C38" s="55"/>
      <c r="D38" s="30">
        <v>45292</v>
      </c>
      <c r="E38" s="30">
        <v>45657</v>
      </c>
      <c r="F38" s="31">
        <f>G38+H38+I38+J38</f>
        <v>500000</v>
      </c>
      <c r="G38" s="31">
        <v>0</v>
      </c>
      <c r="H38" s="31">
        <v>0</v>
      </c>
      <c r="I38" s="31">
        <v>500000</v>
      </c>
      <c r="J38" s="32">
        <v>0</v>
      </c>
      <c r="K38" s="33"/>
      <c r="L38" s="33"/>
      <c r="M38" s="33"/>
      <c r="N38" s="33"/>
      <c r="O38" s="41" t="s">
        <v>41</v>
      </c>
      <c r="P38" s="41">
        <v>14</v>
      </c>
    </row>
    <row r="39" spans="1:16" ht="18" customHeight="1" x14ac:dyDescent="0.2">
      <c r="A39" s="84" t="s">
        <v>4</v>
      </c>
      <c r="B39" s="84"/>
      <c r="C39" s="56" t="s">
        <v>56</v>
      </c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8"/>
    </row>
    <row r="40" spans="1:16" s="2" customFormat="1" ht="110.25" x14ac:dyDescent="0.2">
      <c r="A40" s="29" t="s">
        <v>68</v>
      </c>
      <c r="B40" s="55" t="s">
        <v>38</v>
      </c>
      <c r="C40" s="55"/>
      <c r="D40" s="30">
        <v>45292</v>
      </c>
      <c r="E40" s="30">
        <v>45657</v>
      </c>
      <c r="F40" s="31">
        <f>I40</f>
        <v>12219227.74</v>
      </c>
      <c r="G40" s="31">
        <v>0</v>
      </c>
      <c r="H40" s="31">
        <v>0</v>
      </c>
      <c r="I40" s="31">
        <v>12219227.74</v>
      </c>
      <c r="J40" s="45">
        <v>0</v>
      </c>
      <c r="K40" s="33"/>
      <c r="L40" s="33"/>
      <c r="M40" s="33"/>
      <c r="N40" s="33"/>
      <c r="O40" s="41" t="s">
        <v>41</v>
      </c>
      <c r="P40" s="41">
        <v>14</v>
      </c>
    </row>
    <row r="41" spans="1:16" ht="15.75" x14ac:dyDescent="0.2">
      <c r="A41" s="55" t="s">
        <v>4</v>
      </c>
      <c r="B41" s="55"/>
      <c r="C41" s="56" t="s">
        <v>57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8"/>
    </row>
    <row r="42" spans="1:16" ht="47.25" x14ac:dyDescent="0.2">
      <c r="A42" s="29" t="s">
        <v>69</v>
      </c>
      <c r="B42" s="55" t="s">
        <v>39</v>
      </c>
      <c r="C42" s="55"/>
      <c r="D42" s="30">
        <v>45292</v>
      </c>
      <c r="E42" s="30">
        <v>45657</v>
      </c>
      <c r="F42" s="31">
        <f>G42+H42+I42+J42</f>
        <v>0</v>
      </c>
      <c r="G42" s="31">
        <v>0</v>
      </c>
      <c r="H42" s="31">
        <v>0</v>
      </c>
      <c r="I42" s="31">
        <v>0</v>
      </c>
      <c r="J42" s="32">
        <v>0</v>
      </c>
      <c r="K42" s="29"/>
      <c r="L42" s="29"/>
      <c r="M42" s="29"/>
      <c r="N42" s="29"/>
      <c r="O42" s="41" t="s">
        <v>40</v>
      </c>
      <c r="P42" s="41" t="s">
        <v>21</v>
      </c>
    </row>
    <row r="43" spans="1:16" ht="18" customHeight="1" x14ac:dyDescent="0.2">
      <c r="A43" s="55" t="s">
        <v>4</v>
      </c>
      <c r="B43" s="55"/>
      <c r="C43" s="56" t="s">
        <v>22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8"/>
    </row>
    <row r="44" spans="1:16" ht="15.75" customHeight="1" x14ac:dyDescent="0.2">
      <c r="A44" s="67" t="s">
        <v>45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9"/>
    </row>
    <row r="45" spans="1:16" ht="16.5" customHeight="1" x14ac:dyDescent="0.2">
      <c r="A45" s="67" t="s">
        <v>46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9"/>
    </row>
    <row r="46" spans="1:16" s="2" customFormat="1" ht="33.75" customHeight="1" x14ac:dyDescent="0.2">
      <c r="A46" s="29" t="s">
        <v>70</v>
      </c>
      <c r="B46" s="55" t="s">
        <v>43</v>
      </c>
      <c r="C46" s="55"/>
      <c r="D46" s="30">
        <v>45292</v>
      </c>
      <c r="E46" s="30">
        <v>45657</v>
      </c>
      <c r="F46" s="32">
        <f>G46+H46+I46+J46</f>
        <v>30000</v>
      </c>
      <c r="G46" s="32">
        <f>G48</f>
        <v>0</v>
      </c>
      <c r="H46" s="32">
        <f>H47+H48</f>
        <v>0</v>
      </c>
      <c r="I46" s="32">
        <f>I47</f>
        <v>30000</v>
      </c>
      <c r="J46" s="32">
        <f t="shared" ref="J46" si="0">J48</f>
        <v>0</v>
      </c>
      <c r="K46" s="33"/>
      <c r="L46" s="33"/>
      <c r="M46" s="33"/>
      <c r="N46" s="33"/>
      <c r="O46" s="59" t="s">
        <v>42</v>
      </c>
      <c r="P46" s="59" t="s">
        <v>50</v>
      </c>
    </row>
    <row r="47" spans="1:16" ht="31.5" x14ac:dyDescent="0.2">
      <c r="A47" s="34" t="s">
        <v>8</v>
      </c>
      <c r="B47" s="35" t="s">
        <v>43</v>
      </c>
      <c r="C47" s="35" t="s">
        <v>19</v>
      </c>
      <c r="D47" s="36">
        <v>45292</v>
      </c>
      <c r="E47" s="36">
        <v>45657</v>
      </c>
      <c r="F47" s="38">
        <f>G47+H47+I47+J47</f>
        <v>30000</v>
      </c>
      <c r="G47" s="38">
        <v>0</v>
      </c>
      <c r="H47" s="46">
        <v>0</v>
      </c>
      <c r="I47" s="46">
        <v>30000</v>
      </c>
      <c r="J47" s="46">
        <v>0</v>
      </c>
      <c r="K47" s="39" t="s">
        <v>20</v>
      </c>
      <c r="L47" s="39" t="s">
        <v>20</v>
      </c>
      <c r="M47" s="39" t="s">
        <v>20</v>
      </c>
      <c r="N47" s="39" t="s">
        <v>20</v>
      </c>
      <c r="O47" s="60"/>
      <c r="P47" s="60"/>
    </row>
    <row r="48" spans="1:16" ht="31.5" x14ac:dyDescent="0.2">
      <c r="A48" s="34" t="s">
        <v>71</v>
      </c>
      <c r="B48" s="35" t="s">
        <v>44</v>
      </c>
      <c r="C48" s="35" t="s">
        <v>19</v>
      </c>
      <c r="D48" s="36">
        <v>45292</v>
      </c>
      <c r="E48" s="36">
        <v>45657</v>
      </c>
      <c r="F48" s="38">
        <f>G48+H48+I48+J48</f>
        <v>0</v>
      </c>
      <c r="G48" s="38">
        <v>0</v>
      </c>
      <c r="H48" s="46">
        <v>0</v>
      </c>
      <c r="I48" s="46">
        <v>0</v>
      </c>
      <c r="J48" s="46">
        <v>0</v>
      </c>
      <c r="K48" s="39"/>
      <c r="L48" s="39"/>
      <c r="M48" s="39" t="s">
        <v>20</v>
      </c>
      <c r="N48" s="39" t="s">
        <v>20</v>
      </c>
      <c r="O48" s="61"/>
      <c r="P48" s="61"/>
    </row>
    <row r="49" spans="1:33" ht="15.75" x14ac:dyDescent="0.2">
      <c r="A49" s="55" t="s">
        <v>4</v>
      </c>
      <c r="B49" s="83"/>
      <c r="C49" s="56" t="s">
        <v>59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8"/>
    </row>
    <row r="50" spans="1:33" ht="15.75" x14ac:dyDescent="0.2">
      <c r="A50" s="55" t="s">
        <v>5</v>
      </c>
      <c r="B50" s="83"/>
      <c r="C50" s="56" t="s">
        <v>58</v>
      </c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8"/>
    </row>
    <row r="51" spans="1:33" s="2" customFormat="1" ht="17.25" customHeight="1" x14ac:dyDescent="0.2">
      <c r="A51" s="43"/>
      <c r="B51" s="35"/>
      <c r="C51" s="35"/>
      <c r="D51" s="35"/>
      <c r="E51" s="35"/>
      <c r="F51" s="38">
        <f>F46+F42+F40+F38+F29+F23+F20+F15</f>
        <v>52211414.949999996</v>
      </c>
      <c r="G51" s="38">
        <f>G46+G42+G40+G38+G29+G23+G20+G15</f>
        <v>0</v>
      </c>
      <c r="H51" s="38">
        <f>H46+H42+H40+H38+H29+H23+H20+H15</f>
        <v>23960135.199999999</v>
      </c>
      <c r="I51" s="38">
        <f>I46+I42+I40+I38+I29+I23+I20+I15</f>
        <v>28251279.75</v>
      </c>
      <c r="J51" s="38">
        <f>J46+J42+J40+J38+J29+J23+J20+J15</f>
        <v>0</v>
      </c>
      <c r="K51" s="35"/>
      <c r="L51" s="35"/>
      <c r="M51" s="35"/>
      <c r="N51" s="35"/>
      <c r="O51" s="35"/>
      <c r="P51" s="35"/>
    </row>
    <row r="53" spans="1:33" hidden="1" x14ac:dyDescent="0.2"/>
    <row r="54" spans="1:33" hidden="1" x14ac:dyDescent="0.2"/>
    <row r="55" spans="1:33" hidden="1" x14ac:dyDescent="0.2"/>
    <row r="56" spans="1:33" s="28" customFormat="1" ht="15.6" hidden="1" customHeight="1" x14ac:dyDescent="0.2">
      <c r="A56" s="24"/>
      <c r="B56" s="25"/>
      <c r="C56" s="26"/>
      <c r="D56" s="27"/>
      <c r="E56" s="27"/>
      <c r="F56" s="7"/>
      <c r="G56" s="7"/>
      <c r="H56" s="7"/>
      <c r="I56" s="7"/>
      <c r="J56" s="7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s="28" customFormat="1" ht="13.15" hidden="1" customHeight="1" x14ac:dyDescent="0.2">
      <c r="A57" s="24"/>
      <c r="B57" s="25"/>
      <c r="C57" s="26"/>
      <c r="D57" s="27"/>
      <c r="E57" s="27"/>
      <c r="F57" s="7"/>
      <c r="G57" s="7"/>
      <c r="H57" s="7"/>
      <c r="I57" s="7"/>
      <c r="J57" s="7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s="28" customFormat="1" hidden="1" x14ac:dyDescent="0.2">
      <c r="A58" s="24"/>
      <c r="B58" s="25"/>
      <c r="C58" s="26"/>
      <c r="D58" s="27"/>
      <c r="E58" s="27"/>
      <c r="F58" s="7"/>
      <c r="G58" s="7"/>
      <c r="H58" s="7"/>
      <c r="I58" s="7"/>
      <c r="J58" s="7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s="28" customFormat="1" ht="52.15" hidden="1" customHeight="1" x14ac:dyDescent="0.2">
      <c r="A59" s="24"/>
      <c r="B59" s="25"/>
      <c r="C59" s="26"/>
      <c r="D59" s="27"/>
      <c r="E59" s="27"/>
      <c r="F59" s="7"/>
      <c r="G59" s="7"/>
      <c r="H59" s="7"/>
      <c r="I59" s="7"/>
      <c r="J59" s="7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s="28" customFormat="1" hidden="1" x14ac:dyDescent="0.2">
      <c r="A60" s="24"/>
      <c r="B60" s="25"/>
      <c r="C60" s="26"/>
      <c r="D60" s="27"/>
      <c r="E60" s="27"/>
      <c r="F60" s="7"/>
      <c r="G60" s="7"/>
      <c r="H60" s="7"/>
      <c r="I60" s="7"/>
      <c r="J60" s="7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s="28" customFormat="1" hidden="1" x14ac:dyDescent="0.2">
      <c r="A61" s="24"/>
      <c r="B61" s="25"/>
      <c r="C61" s="26"/>
      <c r="D61" s="27"/>
      <c r="E61" s="27"/>
      <c r="F61" s="7"/>
      <c r="G61" s="7"/>
      <c r="H61" s="7"/>
      <c r="I61" s="7"/>
      <c r="J61" s="7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s="28" customFormat="1" hidden="1" x14ac:dyDescent="0.2">
      <c r="A62" s="24"/>
      <c r="B62" s="25"/>
      <c r="C62" s="26"/>
      <c r="D62" s="27"/>
      <c r="E62" s="27"/>
      <c r="F62" s="7"/>
      <c r="G62" s="7"/>
      <c r="H62" s="7"/>
      <c r="I62" s="7"/>
      <c r="J62" s="7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</sheetData>
  <mergeCells count="66">
    <mergeCell ref="B40:C40"/>
    <mergeCell ref="B38:C38"/>
    <mergeCell ref="A39:B39"/>
    <mergeCell ref="C39:P39"/>
    <mergeCell ref="A34:B34"/>
    <mergeCell ref="C34:P34"/>
    <mergeCell ref="C35:P35"/>
    <mergeCell ref="C36:P36"/>
    <mergeCell ref="A35:B35"/>
    <mergeCell ref="A36:B36"/>
    <mergeCell ref="A45:P45"/>
    <mergeCell ref="A44:P44"/>
    <mergeCell ref="A41:B41"/>
    <mergeCell ref="B46:C46"/>
    <mergeCell ref="A50:B50"/>
    <mergeCell ref="O46:O48"/>
    <mergeCell ref="P46:P48"/>
    <mergeCell ref="C49:P49"/>
    <mergeCell ref="C50:P50"/>
    <mergeCell ref="B42:C42"/>
    <mergeCell ref="A43:B43"/>
    <mergeCell ref="C41:P41"/>
    <mergeCell ref="A49:B49"/>
    <mergeCell ref="C43:P43"/>
    <mergeCell ref="H1:N1"/>
    <mergeCell ref="F2:P2"/>
    <mergeCell ref="H3:N3"/>
    <mergeCell ref="L4:O4"/>
    <mergeCell ref="F10:F11"/>
    <mergeCell ref="G10:J10"/>
    <mergeCell ref="A5:P6"/>
    <mergeCell ref="G8:J8"/>
    <mergeCell ref="B8:D8"/>
    <mergeCell ref="E9:E11"/>
    <mergeCell ref="F9:J9"/>
    <mergeCell ref="K9:N10"/>
    <mergeCell ref="O9:P10"/>
    <mergeCell ref="A21:B21"/>
    <mergeCell ref="A22:B22"/>
    <mergeCell ref="B29:C29"/>
    <mergeCell ref="C21:P21"/>
    <mergeCell ref="C22:P22"/>
    <mergeCell ref="B23:C23"/>
    <mergeCell ref="A28:P28"/>
    <mergeCell ref="A19:B19"/>
    <mergeCell ref="B15:C15"/>
    <mergeCell ref="C37:P37"/>
    <mergeCell ref="C18:P18"/>
    <mergeCell ref="C19:P19"/>
    <mergeCell ref="O15:O17"/>
    <mergeCell ref="A37:B37"/>
    <mergeCell ref="A18:B18"/>
    <mergeCell ref="P15:P17"/>
    <mergeCell ref="O23:O25"/>
    <mergeCell ref="C26:P26"/>
    <mergeCell ref="O29:O33"/>
    <mergeCell ref="P29:P33"/>
    <mergeCell ref="A27:P27"/>
    <mergeCell ref="A26:B26"/>
    <mergeCell ref="B20:C20"/>
    <mergeCell ref="A13:P13"/>
    <mergeCell ref="A14:P14"/>
    <mergeCell ref="A9:A11"/>
    <mergeCell ref="B9:B11"/>
    <mergeCell ref="C9:C11"/>
    <mergeCell ref="D9:D11"/>
  </mergeCells>
  <phoneticPr fontId="11" type="noConversion"/>
  <printOptions horizontalCentered="1"/>
  <pageMargins left="0.25" right="0.25" top="0.75" bottom="0.75" header="0.3" footer="0.3"/>
  <pageSetup paperSize="9" scale="47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Дор Хоз</vt:lpstr>
      <vt:lpstr>'Дор Хоз'!Заголовки_для_печати</vt:lpstr>
      <vt:lpstr>'Дор Хоз'!Область_печати</vt:lpstr>
    </vt:vector>
  </TitlesOfParts>
  <Company>Финансовое управление администрации МОГО "Ухта"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Попцова Е.Г.</dc:creator>
  <cp:lastModifiedBy>Люся</cp:lastModifiedBy>
  <cp:lastPrinted>2024-03-21T13:29:06Z</cp:lastPrinted>
  <dcterms:created xsi:type="dcterms:W3CDTF">2014-01-15T08:37:28Z</dcterms:created>
  <dcterms:modified xsi:type="dcterms:W3CDTF">2024-03-21T13:29:26Z</dcterms:modified>
</cp:coreProperties>
</file>